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Thibaut\Blog\Data Center\Fiches joueur\"/>
    </mc:Choice>
  </mc:AlternateContent>
  <xr:revisionPtr revIDLastSave="0" documentId="13_ncr:1_{A0908184-30DE-437F-95B6-6FAF57B9C36B}" xr6:coauthVersionLast="47" xr6:coauthVersionMax="47" xr10:uidLastSave="{00000000-0000-0000-0000-000000000000}"/>
  <workbookProtection workbookAlgorithmName="SHA-512" workbookHashValue="s0v5JtyKkGJCQQKtpHKWbSkxlU0Vlolp0ObN/rl6ujxMd0IOJ/BXnZsdn3yPGtAzFrcf0E7brgx76YeX4Rq69g==" workbookSaltValue="QtcFYY00+D5xmZLVry7ISQ==" workbookSpinCount="100000" lockStructure="1"/>
  <bookViews>
    <workbookView xWindow="-108" yWindow="-108" windowWidth="23256" windowHeight="12576" xr2:uid="{00000000-000D-0000-FFFF-FFFF00000000}"/>
  </bookViews>
  <sheets>
    <sheet name="restit par joueur" sheetId="13" r:id="rId1"/>
    <sheet name="DATA L1 19-20" sheetId="11" state="hidden" r:id="rId2"/>
    <sheet name="DATA L1 20-21" sheetId="17" state="hidden" r:id="rId3"/>
    <sheet name="DATA L1 18-19" sheetId="14" state="hidden" r:id="rId4"/>
    <sheet name="DATA L1 17-18" sheetId="15" state="hidden" r:id="rId5"/>
    <sheet name="DATA L1 16-17" sheetId="16" state="hidden" r:id="rId6"/>
    <sheet name="But L1 19-20" sheetId="1" state="hidden" r:id="rId7"/>
    <sheet name="Défense L1 19-20" sheetId="2" state="hidden" r:id="rId8"/>
    <sheet name="Discipline L1 19-20" sheetId="3" state="hidden" r:id="rId9"/>
    <sheet name="Duels L1 19-20" sheetId="4" state="hidden" r:id="rId10"/>
    <sheet name="jeu L1 19-20" sheetId="5" state="hidden" r:id="rId11"/>
    <sheet name="Passes L1 19-20" sheetId="6" state="hidden" r:id="rId12"/>
    <sheet name="Progress° L1 19-20" sheetId="7" state="hidden" r:id="rId13"/>
    <sheet name="Résultats L1 19-20" sheetId="8" state="hidden" r:id="rId14"/>
    <sheet name="Tirs L1 19-20" sheetId="9" state="hidden" r:id="rId15"/>
  </sheets>
  <definedNames>
    <definedName name="_xlnm.Print_Area" localSheetId="0">'restit par joueur'!$A$1:$K$61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13" l="1"/>
  <c r="D59" i="13"/>
  <c r="E59" i="13"/>
  <c r="F59" i="13"/>
  <c r="G59" i="13"/>
  <c r="H59" i="13"/>
  <c r="I59" i="13"/>
  <c r="J59" i="13"/>
  <c r="K59" i="13"/>
  <c r="B59" i="13"/>
  <c r="C52" i="13"/>
  <c r="D52" i="13"/>
  <c r="E52" i="13"/>
  <c r="F52" i="13"/>
  <c r="G52" i="13"/>
  <c r="H52" i="13"/>
  <c r="I52" i="13"/>
  <c r="J52" i="13"/>
  <c r="K52" i="13"/>
  <c r="B52" i="13"/>
  <c r="C45" i="13"/>
  <c r="D45" i="13"/>
  <c r="E45" i="13"/>
  <c r="F45" i="13"/>
  <c r="B45" i="13"/>
  <c r="C38" i="13"/>
  <c r="D38" i="13"/>
  <c r="E38" i="13"/>
  <c r="F38" i="13"/>
  <c r="G38" i="13"/>
  <c r="H38" i="13"/>
  <c r="I38" i="13"/>
  <c r="J38" i="13"/>
  <c r="K38" i="13"/>
  <c r="B38" i="13"/>
  <c r="C31" i="13"/>
  <c r="D31" i="13"/>
  <c r="E31" i="13"/>
  <c r="F31" i="13"/>
  <c r="G31" i="13"/>
  <c r="H31" i="13"/>
  <c r="I31" i="13"/>
  <c r="J31" i="13"/>
  <c r="B31" i="13"/>
  <c r="C25" i="13"/>
  <c r="D25" i="13"/>
  <c r="E25" i="13"/>
  <c r="F25" i="13"/>
  <c r="B25" i="13"/>
  <c r="C18" i="13"/>
  <c r="D18" i="13"/>
  <c r="E18" i="13"/>
  <c r="F18" i="13"/>
  <c r="G18" i="13"/>
  <c r="H18" i="13"/>
  <c r="I18" i="13"/>
  <c r="J18" i="13"/>
  <c r="B18" i="13"/>
  <c r="C11" i="13"/>
  <c r="D11" i="13"/>
  <c r="E11" i="13"/>
  <c r="F11" i="13"/>
  <c r="G11" i="13"/>
  <c r="H11" i="13"/>
  <c r="I11" i="13"/>
  <c r="B11" i="13"/>
  <c r="C4" i="13"/>
  <c r="D4" i="13"/>
  <c r="E4" i="13"/>
  <c r="F4" i="13"/>
  <c r="G4" i="13"/>
  <c r="H4" i="13"/>
  <c r="I4" i="13"/>
  <c r="J4" i="13"/>
  <c r="K4" i="13"/>
  <c r="B4" i="13"/>
  <c r="B5" i="13"/>
  <c r="E40" i="13"/>
  <c r="C63" i="13"/>
  <c r="D63" i="13"/>
  <c r="E63" i="13"/>
  <c r="F63" i="13"/>
  <c r="G63" i="13"/>
  <c r="H63" i="13"/>
  <c r="I63" i="13"/>
  <c r="J63" i="13"/>
  <c r="K63" i="13"/>
  <c r="B63" i="13"/>
  <c r="C56" i="13"/>
  <c r="D56" i="13"/>
  <c r="E56" i="13"/>
  <c r="F56" i="13"/>
  <c r="G56" i="13"/>
  <c r="H56" i="13"/>
  <c r="I56" i="13"/>
  <c r="J56" i="13"/>
  <c r="K56" i="13"/>
  <c r="B56" i="13"/>
  <c r="C49" i="13"/>
  <c r="D49" i="13"/>
  <c r="E49" i="13"/>
  <c r="F49" i="13"/>
  <c r="B49" i="13"/>
  <c r="C42" i="13"/>
  <c r="D42" i="13"/>
  <c r="E42" i="13"/>
  <c r="F42" i="13"/>
  <c r="G42" i="13"/>
  <c r="B42" i="13"/>
  <c r="K42" i="13"/>
  <c r="C35" i="13"/>
  <c r="D35" i="13"/>
  <c r="E35" i="13"/>
  <c r="F35" i="13"/>
  <c r="G35" i="13"/>
  <c r="H35" i="13"/>
  <c r="I35" i="13"/>
  <c r="J35" i="13"/>
  <c r="B35" i="13"/>
  <c r="C22" i="13"/>
  <c r="D22" i="13"/>
  <c r="E22" i="13"/>
  <c r="F22" i="13"/>
  <c r="G22" i="13"/>
  <c r="H22" i="13"/>
  <c r="J22" i="13"/>
  <c r="B22" i="13"/>
  <c r="F15" i="13"/>
  <c r="G15" i="13"/>
  <c r="H15" i="13"/>
  <c r="I15" i="13"/>
  <c r="B15" i="13"/>
  <c r="C8" i="13"/>
  <c r="D8" i="13"/>
  <c r="E8" i="13"/>
  <c r="F8" i="13"/>
  <c r="G8" i="13"/>
  <c r="H8" i="13"/>
  <c r="I8" i="13"/>
  <c r="J8" i="13"/>
  <c r="K8" i="13"/>
  <c r="B8" i="13"/>
  <c r="H61" i="13" l="1"/>
  <c r="C62" i="13"/>
  <c r="D62" i="13"/>
  <c r="E62" i="13"/>
  <c r="G62" i="13"/>
  <c r="J62" i="13"/>
  <c r="B62" i="13"/>
  <c r="C55" i="13"/>
  <c r="D55" i="13"/>
  <c r="E55" i="13"/>
  <c r="F55" i="13"/>
  <c r="G55" i="13"/>
  <c r="I55" i="13"/>
  <c r="J55" i="13"/>
  <c r="B55" i="13"/>
  <c r="C48" i="13"/>
  <c r="D48" i="13"/>
  <c r="E48" i="13"/>
  <c r="F48" i="13"/>
  <c r="B48" i="13"/>
  <c r="C41" i="13"/>
  <c r="D41" i="13"/>
  <c r="E41" i="13"/>
  <c r="F41" i="13"/>
  <c r="G41" i="13"/>
  <c r="H41" i="13"/>
  <c r="I41" i="13"/>
  <c r="J41" i="13"/>
  <c r="K41" i="13"/>
  <c r="B41" i="13"/>
  <c r="C34" i="13"/>
  <c r="D34" i="13"/>
  <c r="E34" i="13"/>
  <c r="F34" i="13"/>
  <c r="G34" i="13"/>
  <c r="H34" i="13"/>
  <c r="I34" i="13"/>
  <c r="J34" i="13"/>
  <c r="B34" i="13"/>
  <c r="C28" i="13"/>
  <c r="D28" i="13"/>
  <c r="E28" i="13"/>
  <c r="F28" i="13"/>
  <c r="B28" i="13"/>
  <c r="C21" i="13"/>
  <c r="D21" i="13"/>
  <c r="E21" i="13"/>
  <c r="G21" i="13"/>
  <c r="F21" i="13"/>
  <c r="I21" i="13"/>
  <c r="J21" i="13"/>
  <c r="B21" i="13"/>
  <c r="C14" i="13"/>
  <c r="D14" i="13"/>
  <c r="E14" i="13"/>
  <c r="F14" i="13"/>
  <c r="G14" i="13"/>
  <c r="H14" i="13"/>
  <c r="I14" i="13"/>
  <c r="B14" i="13"/>
  <c r="C7" i="13"/>
  <c r="D7" i="13"/>
  <c r="E7" i="13"/>
  <c r="F7" i="13"/>
  <c r="G7" i="13"/>
  <c r="H7" i="13"/>
  <c r="I7" i="13"/>
  <c r="J7" i="13"/>
  <c r="K7" i="13"/>
  <c r="B7" i="13"/>
  <c r="BI27" i="15"/>
  <c r="BI26" i="15"/>
  <c r="BI25" i="15"/>
  <c r="BI24" i="15"/>
  <c r="BI23" i="15"/>
  <c r="BI22" i="15"/>
  <c r="BI21" i="15"/>
  <c r="BI20" i="15"/>
  <c r="BI19" i="15"/>
  <c r="BI18" i="15"/>
  <c r="BI17" i="15"/>
  <c r="BI16" i="15"/>
  <c r="BI15" i="15"/>
  <c r="BI14" i="15"/>
  <c r="BI13" i="15"/>
  <c r="BI12" i="15"/>
  <c r="BI11" i="15"/>
  <c r="BI10" i="15"/>
  <c r="BI9" i="15"/>
  <c r="BI8" i="15"/>
  <c r="BI7" i="15"/>
  <c r="BI6" i="15"/>
  <c r="BI5" i="15"/>
  <c r="BI4" i="15"/>
  <c r="BI3" i="15"/>
  <c r="K62" i="13"/>
  <c r="I62" i="13"/>
  <c r="H62" i="13"/>
  <c r="BI2" i="15"/>
  <c r="F62" i="13" s="1"/>
  <c r="AW27" i="15"/>
  <c r="AW26" i="15"/>
  <c r="AW25" i="15"/>
  <c r="AW24" i="15"/>
  <c r="AW23" i="15"/>
  <c r="AW22" i="15"/>
  <c r="AW21" i="15"/>
  <c r="AW20" i="15"/>
  <c r="AW19" i="15"/>
  <c r="AW18" i="15"/>
  <c r="AW17" i="15"/>
  <c r="AW16" i="15"/>
  <c r="AW15" i="15"/>
  <c r="AW14" i="15"/>
  <c r="AW13" i="15"/>
  <c r="AW12" i="15"/>
  <c r="AW11" i="15"/>
  <c r="AW10" i="15"/>
  <c r="AW9" i="15"/>
  <c r="AW8" i="15"/>
  <c r="AW7" i="15"/>
  <c r="AW6" i="15"/>
  <c r="AW5" i="15"/>
  <c r="AW4" i="15"/>
  <c r="AW3" i="15"/>
  <c r="AW2" i="15"/>
  <c r="K27" i="15"/>
  <c r="H27" i="15"/>
  <c r="K26" i="15"/>
  <c r="H26" i="15"/>
  <c r="K25" i="15"/>
  <c r="H25" i="15"/>
  <c r="K24" i="15"/>
  <c r="H24" i="15"/>
  <c r="K23" i="15"/>
  <c r="H23" i="15"/>
  <c r="K22" i="15"/>
  <c r="H22" i="15"/>
  <c r="K21" i="15"/>
  <c r="H21" i="15"/>
  <c r="K20" i="15"/>
  <c r="H20" i="15"/>
  <c r="K19" i="15"/>
  <c r="H19" i="15"/>
  <c r="K18" i="15"/>
  <c r="H18" i="15"/>
  <c r="K17" i="15"/>
  <c r="H17" i="15"/>
  <c r="K16" i="15"/>
  <c r="H16" i="15"/>
  <c r="K15" i="15"/>
  <c r="H15" i="15"/>
  <c r="K14" i="15"/>
  <c r="H14" i="15"/>
  <c r="K13" i="15"/>
  <c r="H13" i="15"/>
  <c r="K12" i="15"/>
  <c r="H12" i="15"/>
  <c r="K11" i="15"/>
  <c r="H11" i="15"/>
  <c r="K10" i="15"/>
  <c r="H10" i="15"/>
  <c r="K9" i="15"/>
  <c r="H9" i="15"/>
  <c r="K8" i="15"/>
  <c r="H8" i="15"/>
  <c r="K7" i="15"/>
  <c r="H7" i="15"/>
  <c r="K6" i="15"/>
  <c r="H6" i="15"/>
  <c r="K5" i="15"/>
  <c r="H5" i="15"/>
  <c r="K4" i="15"/>
  <c r="H4" i="15"/>
  <c r="K3" i="15"/>
  <c r="H3" i="15"/>
  <c r="K2" i="15"/>
  <c r="K55" i="13" s="1"/>
  <c r="H2" i="15"/>
  <c r="H55" i="13" s="1"/>
  <c r="B6" i="13"/>
  <c r="C6" i="13"/>
  <c r="D6" i="13"/>
  <c r="E6" i="13"/>
  <c r="F6" i="13"/>
  <c r="G6" i="13"/>
  <c r="H6" i="13"/>
  <c r="I6" i="13"/>
  <c r="J6" i="13"/>
  <c r="K6" i="13"/>
  <c r="C61" i="13"/>
  <c r="D61" i="13"/>
  <c r="E61" i="13"/>
  <c r="F61" i="13"/>
  <c r="G61" i="13"/>
  <c r="I61" i="13"/>
  <c r="J61" i="13"/>
  <c r="K61" i="13"/>
  <c r="B61" i="13"/>
  <c r="C54" i="13"/>
  <c r="D54" i="13"/>
  <c r="E54" i="13"/>
  <c r="F54" i="13"/>
  <c r="G54" i="13"/>
  <c r="H54" i="13"/>
  <c r="I54" i="13"/>
  <c r="J54" i="13"/>
  <c r="K54" i="13"/>
  <c r="B54" i="13"/>
  <c r="C47" i="13"/>
  <c r="D47" i="13"/>
  <c r="E47" i="13"/>
  <c r="F47" i="13"/>
  <c r="B47" i="13"/>
  <c r="C40" i="13"/>
  <c r="D40" i="13"/>
  <c r="F40" i="13"/>
  <c r="G40" i="13"/>
  <c r="H40" i="13"/>
  <c r="I40" i="13"/>
  <c r="J40" i="13"/>
  <c r="K40" i="13"/>
  <c r="B40" i="13"/>
  <c r="C33" i="13"/>
  <c r="D33" i="13"/>
  <c r="E33" i="13"/>
  <c r="F33" i="13"/>
  <c r="G33" i="13"/>
  <c r="H33" i="13"/>
  <c r="I33" i="13"/>
  <c r="J33" i="13"/>
  <c r="B33" i="13"/>
  <c r="C27" i="13"/>
  <c r="D27" i="13"/>
  <c r="E27" i="13"/>
  <c r="F27" i="13"/>
  <c r="B27" i="13"/>
  <c r="C20" i="13"/>
  <c r="D20" i="13"/>
  <c r="E20" i="13"/>
  <c r="G20" i="13"/>
  <c r="F20" i="13"/>
  <c r="H20" i="13"/>
  <c r="I20" i="13"/>
  <c r="J20" i="13"/>
  <c r="B20" i="13"/>
  <c r="C13" i="13"/>
  <c r="D13" i="13"/>
  <c r="E13" i="13"/>
  <c r="F13" i="13"/>
  <c r="G13" i="13"/>
  <c r="H13" i="13"/>
  <c r="I13" i="13"/>
  <c r="B13" i="13"/>
  <c r="BI30" i="14"/>
  <c r="BI29" i="14"/>
  <c r="BI28" i="14"/>
  <c r="BI27" i="14"/>
  <c r="BI26" i="14"/>
  <c r="BI25" i="14"/>
  <c r="BI24" i="14"/>
  <c r="BI23" i="14"/>
  <c r="BI22" i="14"/>
  <c r="BI21" i="14"/>
  <c r="BI20" i="14"/>
  <c r="BI19" i="14"/>
  <c r="BI18" i="14"/>
  <c r="BI17" i="14"/>
  <c r="BI16" i="14"/>
  <c r="BI15" i="14"/>
  <c r="BI14" i="14"/>
  <c r="BI13" i="14"/>
  <c r="BI12" i="14"/>
  <c r="BI11" i="14"/>
  <c r="BI10" i="14"/>
  <c r="BI9" i="14"/>
  <c r="BI8" i="14"/>
  <c r="BI7" i="14"/>
  <c r="BI6" i="14"/>
  <c r="BI5" i="14"/>
  <c r="BI4" i="14"/>
  <c r="BI3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AW30" i="14"/>
  <c r="AW29" i="14"/>
  <c r="AW28" i="14"/>
  <c r="AW27" i="14"/>
  <c r="AW26" i="14"/>
  <c r="AW25" i="14"/>
  <c r="AW24" i="14"/>
  <c r="AW23" i="14"/>
  <c r="AW22" i="14"/>
  <c r="AW21" i="14"/>
  <c r="AW20" i="14"/>
  <c r="AW19" i="14"/>
  <c r="AW18" i="14"/>
  <c r="AW17" i="14"/>
  <c r="AW16" i="14"/>
  <c r="AW15" i="14"/>
  <c r="AW14" i="14"/>
  <c r="AW13" i="14"/>
  <c r="AW12" i="14"/>
  <c r="AW11" i="14"/>
  <c r="AW10" i="14"/>
  <c r="AW9" i="14"/>
  <c r="AW8" i="14"/>
  <c r="AW7" i="14"/>
  <c r="AW6" i="14"/>
  <c r="AW5" i="14"/>
  <c r="AW4" i="14"/>
  <c r="AW3" i="14"/>
  <c r="K30" i="14"/>
  <c r="H30" i="14"/>
  <c r="K29" i="14"/>
  <c r="H29" i="14"/>
  <c r="K28" i="14"/>
  <c r="H28" i="14"/>
  <c r="K27" i="14"/>
  <c r="H27" i="14"/>
  <c r="K26" i="14"/>
  <c r="H26" i="14"/>
  <c r="K25" i="14"/>
  <c r="H25" i="14"/>
  <c r="K24" i="14"/>
  <c r="H24" i="14"/>
  <c r="K23" i="14"/>
  <c r="H23" i="14"/>
  <c r="K22" i="14"/>
  <c r="H22" i="14"/>
  <c r="K21" i="14"/>
  <c r="H21" i="14"/>
  <c r="K20" i="14"/>
  <c r="H20" i="14"/>
  <c r="K19" i="14"/>
  <c r="H19" i="14"/>
  <c r="K18" i="14"/>
  <c r="H18" i="14"/>
  <c r="K17" i="14"/>
  <c r="H17" i="14"/>
  <c r="K16" i="14"/>
  <c r="H16" i="14"/>
  <c r="K15" i="14"/>
  <c r="H15" i="14"/>
  <c r="K14" i="14"/>
  <c r="H14" i="14"/>
  <c r="K13" i="14"/>
  <c r="H13" i="14"/>
  <c r="K12" i="14"/>
  <c r="H12" i="14"/>
  <c r="K11" i="14"/>
  <c r="H11" i="14"/>
  <c r="K10" i="14"/>
  <c r="H10" i="14"/>
  <c r="K9" i="14"/>
  <c r="H9" i="14"/>
  <c r="K8" i="14"/>
  <c r="H8" i="14"/>
  <c r="K7" i="14"/>
  <c r="H7" i="14"/>
  <c r="K6" i="14"/>
  <c r="H6" i="14"/>
  <c r="K5" i="14"/>
  <c r="H5" i="14"/>
  <c r="K4" i="14"/>
  <c r="H4" i="14"/>
  <c r="K3" i="14"/>
  <c r="H3" i="14"/>
  <c r="H21" i="13" l="1"/>
  <c r="C60" i="13"/>
  <c r="D60" i="13"/>
  <c r="E60" i="13"/>
  <c r="F60" i="13"/>
  <c r="G60" i="13"/>
  <c r="H60" i="13"/>
  <c r="I60" i="13"/>
  <c r="J60" i="13"/>
  <c r="K60" i="13"/>
  <c r="B60" i="13"/>
  <c r="C53" i="13"/>
  <c r="D53" i="13"/>
  <c r="E53" i="13"/>
  <c r="F53" i="13"/>
  <c r="G53" i="13"/>
  <c r="H53" i="13"/>
  <c r="I53" i="13"/>
  <c r="J53" i="13"/>
  <c r="K53" i="13"/>
  <c r="B53" i="13"/>
  <c r="C46" i="13"/>
  <c r="D46" i="13"/>
  <c r="E46" i="13"/>
  <c r="F46" i="13"/>
  <c r="B46" i="13"/>
  <c r="C39" i="13"/>
  <c r="D39" i="13"/>
  <c r="E39" i="13"/>
  <c r="F39" i="13"/>
  <c r="G39" i="13"/>
  <c r="H39" i="13"/>
  <c r="I39" i="13"/>
  <c r="J39" i="13"/>
  <c r="K39" i="13"/>
  <c r="C32" i="13"/>
  <c r="B39" i="13"/>
  <c r="D32" i="13"/>
  <c r="E32" i="13"/>
  <c r="F32" i="13"/>
  <c r="G32" i="13"/>
  <c r="H32" i="13"/>
  <c r="I32" i="13"/>
  <c r="J32" i="13"/>
  <c r="B32" i="13"/>
  <c r="E5" i="13"/>
  <c r="C26" i="13"/>
  <c r="D26" i="13"/>
  <c r="E26" i="13"/>
  <c r="F26" i="13"/>
  <c r="B26" i="13"/>
  <c r="D19" i="13"/>
  <c r="E19" i="13"/>
  <c r="G19" i="13"/>
  <c r="F19" i="13"/>
  <c r="H19" i="13"/>
  <c r="I19" i="13"/>
  <c r="J19" i="13"/>
  <c r="C19" i="13"/>
  <c r="B19" i="13"/>
  <c r="I12" i="13"/>
  <c r="H12" i="13"/>
  <c r="G12" i="13"/>
  <c r="F12" i="13"/>
  <c r="E12" i="13"/>
  <c r="C12" i="13"/>
  <c r="D12" i="13"/>
  <c r="B12" i="13"/>
  <c r="K5" i="13"/>
  <c r="J5" i="13"/>
  <c r="H5" i="13"/>
  <c r="G5" i="13"/>
  <c r="I5" i="13"/>
  <c r="F5" i="13"/>
  <c r="C5" i="13"/>
  <c r="D5" i="13"/>
</calcChain>
</file>

<file path=xl/sharedStrings.xml><?xml version="1.0" encoding="utf-8"?>
<sst xmlns="http://schemas.openxmlformats.org/spreadsheetml/2006/main" count="1193" uniqueCount="166">
  <si>
    <t>Buts inscrits</t>
  </si>
  <si>
    <t>Contre attaque</t>
  </si>
  <si>
    <t>Hors surface</t>
  </si>
  <si>
    <t>Pénalty</t>
  </si>
  <si>
    <t>CPA hors pénalty</t>
  </si>
  <si>
    <t>Expected goals (xG)</t>
  </si>
  <si>
    <t>Buts-xG</t>
  </si>
  <si>
    <t>Passes décisives (Pd)</t>
  </si>
  <si>
    <t>Expected Assists (xA)</t>
  </si>
  <si>
    <t>Pd-xA</t>
  </si>
  <si>
    <t>Aouchiche</t>
  </si>
  <si>
    <t>Bakker</t>
  </si>
  <si>
    <t>Bernat</t>
  </si>
  <si>
    <t>Cavani</t>
  </si>
  <si>
    <t>Choupo-Moting</t>
  </si>
  <si>
    <t>Dagba</t>
  </si>
  <si>
    <t>Di Maria</t>
  </si>
  <si>
    <t>Diallo</t>
  </si>
  <si>
    <t>Draxler</t>
  </si>
  <si>
    <t>Gueye</t>
  </si>
  <si>
    <t>Herrera</t>
  </si>
  <si>
    <t>Icardi</t>
  </si>
  <si>
    <t>Jesé</t>
  </si>
  <si>
    <t>Kehrer</t>
  </si>
  <si>
    <t>Kimpembe</t>
  </si>
  <si>
    <t>Kouassi</t>
  </si>
  <si>
    <t>Kurzawa</t>
  </si>
  <si>
    <t>Marquinhos</t>
  </si>
  <si>
    <t>Mbappé</t>
  </si>
  <si>
    <t>Mbe Soh</t>
  </si>
  <si>
    <t>Meunier</t>
  </si>
  <si>
    <t>Neymar</t>
  </si>
  <si>
    <t>Paredes</t>
  </si>
  <si>
    <t>Sarabia</t>
  </si>
  <si>
    <t>Thiago Silva</t>
  </si>
  <si>
    <t>Verratti</t>
  </si>
  <si>
    <t>Zagre</t>
  </si>
  <si>
    <t>Joueurs</t>
  </si>
  <si>
    <t>Tacles réussis</t>
  </si>
  <si>
    <t>Tacles totaux</t>
  </si>
  <si>
    <t>% tacles réussis</t>
  </si>
  <si>
    <t>Dégagements</t>
  </si>
  <si>
    <t>Interceptions</t>
  </si>
  <si>
    <t>Tirs contrés</t>
  </si>
  <si>
    <t>Pressing réussis</t>
  </si>
  <si>
    <t>Pressing tentés</t>
  </si>
  <si>
    <t>% pressing réussis</t>
  </si>
  <si>
    <t>Ballons récupérés</t>
  </si>
  <si>
    <t>Fautes subies</t>
  </si>
  <si>
    <t>Fautes commises</t>
  </si>
  <si>
    <t>Ratio fautes subies/commises</t>
  </si>
  <si>
    <t xml:space="preserve">Cartons jaunes </t>
  </si>
  <si>
    <t>Cartons rouges</t>
  </si>
  <si>
    <t>% duels aériens gagnés</t>
  </si>
  <si>
    <t>Duels aériens disputés</t>
  </si>
  <si>
    <t>Duels aériens gagnés</t>
  </si>
  <si>
    <t>% duels gagnés</t>
  </si>
  <si>
    <t>Duels disputés</t>
  </si>
  <si>
    <t>Duels gagnés</t>
  </si>
  <si>
    <t>% dribbles réussis</t>
  </si>
  <si>
    <t>Dribbles tentés</t>
  </si>
  <si>
    <t>Dribbles réussis</t>
  </si>
  <si>
    <t>% centres réussis</t>
  </si>
  <si>
    <t>Centres totaux</t>
  </si>
  <si>
    <t>Centres réussis</t>
  </si>
  <si>
    <t>xG Chain</t>
  </si>
  <si>
    <t>Touches dans surface</t>
  </si>
  <si>
    <t>Ballons joués</t>
  </si>
  <si>
    <t>% de ballons perdus</t>
  </si>
  <si>
    <t>Ballons perdus</t>
  </si>
  <si>
    <t>Passes clés</t>
  </si>
  <si>
    <t>Passes réussies vers dernier 1/3</t>
  </si>
  <si>
    <t>% de passes longues</t>
  </si>
  <si>
    <t>% Passes longues réussies</t>
  </si>
  <si>
    <t>Passes longues totales</t>
  </si>
  <si>
    <t>Passes longues réussies</t>
  </si>
  <si>
    <t>% passes réussies</t>
  </si>
  <si>
    <t>Passes totales</t>
  </si>
  <si>
    <t>Passes réussies</t>
  </si>
  <si>
    <t>Mètres gagnés totaux</t>
  </si>
  <si>
    <t>Mètres gagnés par la conduite</t>
  </si>
  <si>
    <t>% mètres passes vers l'avant</t>
  </si>
  <si>
    <t>Mètres gagnés par la passe</t>
  </si>
  <si>
    <t>Distance des passes</t>
  </si>
  <si>
    <t>% Minutes</t>
  </si>
  <si>
    <t>Minutes</t>
  </si>
  <si>
    <t>% Titularisations</t>
  </si>
  <si>
    <t>Titularisations</t>
  </si>
  <si>
    <t>Points</t>
  </si>
  <si>
    <t>Défaites</t>
  </si>
  <si>
    <t>Nuls</t>
  </si>
  <si>
    <t>Victoires</t>
  </si>
  <si>
    <t>% de matches joués</t>
  </si>
  <si>
    <t>Matches joués</t>
  </si>
  <si>
    <t>xG/tir</t>
  </si>
  <si>
    <t>Tirs tête</t>
  </si>
  <si>
    <t>% Tirs hors surface</t>
  </si>
  <si>
    <t>Tirs hors surface</t>
  </si>
  <si>
    <t>Tirs totaux</t>
  </si>
  <si>
    <t>% tirs cadrés</t>
  </si>
  <si>
    <t>Tirs non cadrés</t>
  </si>
  <si>
    <t>Tirs cadrés</t>
  </si>
  <si>
    <t>Tirs sur montant</t>
  </si>
  <si>
    <t>Résultats</t>
  </si>
  <si>
    <t xml:space="preserve">Buts </t>
  </si>
  <si>
    <t>Discipline</t>
  </si>
  <si>
    <t>Tacles tentés</t>
  </si>
  <si>
    <t>Défense</t>
  </si>
  <si>
    <t>Duels</t>
  </si>
  <si>
    <t>Progression</t>
  </si>
  <si>
    <t>Passes</t>
  </si>
  <si>
    <t>2017-2018</t>
  </si>
  <si>
    <t>2018-2019</t>
  </si>
  <si>
    <t>2019-2020</t>
  </si>
  <si>
    <t>Jeu</t>
  </si>
  <si>
    <t>Tirs</t>
  </si>
  <si>
    <t>discipline</t>
  </si>
  <si>
    <t>duels</t>
  </si>
  <si>
    <t>jeu</t>
  </si>
  <si>
    <t>progression</t>
  </si>
  <si>
    <t>résultats</t>
  </si>
  <si>
    <t>tirs</t>
  </si>
  <si>
    <t>but</t>
  </si>
  <si>
    <t>Contres</t>
  </si>
  <si>
    <t>Alves</t>
  </si>
  <si>
    <t>Bernède</t>
  </si>
  <si>
    <t>Diaby</t>
  </si>
  <si>
    <t>Diarra</t>
  </si>
  <si>
    <t>Guclu</t>
  </si>
  <si>
    <t>Lo Celso</t>
  </si>
  <si>
    <t>Nkunku</t>
  </si>
  <si>
    <t>N'Soki</t>
  </si>
  <si>
    <t>Rabiot</t>
  </si>
  <si>
    <t>Rimane</t>
  </si>
  <si>
    <t>Weah</t>
  </si>
  <si>
    <t xml:space="preserve">Passes  </t>
  </si>
  <si>
    <t xml:space="preserve">Tirs  </t>
  </si>
  <si>
    <t>Adli</t>
  </si>
  <si>
    <t>Berchiche</t>
  </si>
  <si>
    <t>Guedes</t>
  </si>
  <si>
    <t>Lucas</t>
  </si>
  <si>
    <t>Matuidi</t>
  </si>
  <si>
    <t>Pastore</t>
  </si>
  <si>
    <t>Thiago Motta</t>
  </si>
  <si>
    <t>Augustin</t>
  </si>
  <si>
    <t>Aurier</t>
  </si>
  <si>
    <t>Ben Arfa</t>
  </si>
  <si>
    <t>Callegari</t>
  </si>
  <si>
    <t>Ikoné</t>
  </si>
  <si>
    <t>Krychowiak</t>
  </si>
  <si>
    <t>Luiz</t>
  </si>
  <si>
    <t>Maxwell</t>
  </si>
  <si>
    <t>2016-2017</t>
  </si>
  <si>
    <t>Danilo Pereira</t>
  </si>
  <si>
    <t>Fadiga</t>
  </si>
  <si>
    <t>Florenzi</t>
  </si>
  <si>
    <t>Kalimuendo</t>
  </si>
  <si>
    <t>Kean</t>
  </si>
  <si>
    <t>Michut</t>
  </si>
  <si>
    <t>Nagera</t>
  </si>
  <si>
    <t>Pembélé</t>
  </si>
  <si>
    <t>Rafinha</t>
  </si>
  <si>
    <t>Ruiz-Atil</t>
  </si>
  <si>
    <t>Simons</t>
  </si>
  <si>
    <t>2020-2021</t>
  </si>
  <si>
    <t>Passes progressives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</si>
</sst>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  <font>
      <b/>
      <sz val="28"/>
      <color theme="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thin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thin">
        <color theme="3"/>
      </right>
      <top style="hair">
        <color theme="3"/>
      </top>
      <bottom style="thin">
        <color theme="3"/>
      </bottom>
      <diagonal/>
    </border>
    <border>
      <left style="thin">
        <color theme="3"/>
      </left>
      <right style="hair">
        <color theme="3"/>
      </right>
      <top/>
      <bottom style="hair">
        <color theme="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 wrapText="1"/>
    </xf>
    <xf numFmtId="165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/>
    <xf numFmtId="164" fontId="0" fillId="2" borderId="0" xfId="0" applyNumberFormat="1" applyFill="1"/>
    <xf numFmtId="165" fontId="0" fillId="2" borderId="0" xfId="1" applyNumberFormat="1" applyFont="1" applyFill="1"/>
    <xf numFmtId="1" fontId="0" fillId="2" borderId="0" xfId="0" applyNumberFormat="1" applyFill="1"/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2" fillId="0" borderId="2" xfId="1" applyNumberFormat="1" applyFont="1" applyBorder="1" applyAlignment="1">
      <alignment vertical="center"/>
    </xf>
    <xf numFmtId="165" fontId="2" fillId="0" borderId="3" xfId="1" applyNumberFormat="1" applyFont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4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64" fontId="2" fillId="0" borderId="2" xfId="0" applyNumberFormat="1" applyFont="1" applyBorder="1" applyAlignment="1">
      <alignment vertical="center"/>
    </xf>
    <xf numFmtId="3" fontId="0" fillId="0" borderId="0" xfId="0" applyNumberFormat="1"/>
    <xf numFmtId="3" fontId="0" fillId="0" borderId="0" xfId="0" applyNumberFormat="1" applyAlignment="1">
      <alignment horizontal="left"/>
    </xf>
    <xf numFmtId="4" fontId="0" fillId="0" borderId="0" xfId="0" applyNumberFormat="1"/>
    <xf numFmtId="0" fontId="2" fillId="4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5" fontId="2" fillId="0" borderId="10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65" fontId="2" fillId="0" borderId="11" xfId="1" applyNumberFormat="1" applyFont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65" fontId="2" fillId="0" borderId="13" xfId="1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65" fontId="2" fillId="0" borderId="14" xfId="1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5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66" fontId="2" fillId="0" borderId="2" xfId="0" applyNumberFormat="1" applyFont="1" applyBorder="1" applyAlignment="1">
      <alignment vertical="center"/>
    </xf>
    <xf numFmtId="166" fontId="2" fillId="0" borderId="10" xfId="0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3" xfId="0" applyNumberFormat="1" applyFont="1" applyBorder="1" applyAlignment="1">
      <alignment vertical="center"/>
    </xf>
    <xf numFmtId="166" fontId="2" fillId="0" borderId="11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5" fontId="6" fillId="0" borderId="0" xfId="1" applyNumberFormat="1" applyFont="1" applyFill="1" applyBorder="1"/>
    <xf numFmtId="0" fontId="6" fillId="0" borderId="0" xfId="0" applyFont="1"/>
    <xf numFmtId="0" fontId="7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65" fontId="7" fillId="0" borderId="0" xfId="1" applyNumberFormat="1" applyFont="1" applyFill="1" applyBorder="1"/>
    <xf numFmtId="2" fontId="7" fillId="0" borderId="0" xfId="0" applyNumberFormat="1" applyFont="1"/>
    <xf numFmtId="9" fontId="6" fillId="0" borderId="0" xfId="1" applyFont="1" applyFill="1" applyBorder="1"/>
    <xf numFmtId="0" fontId="3" fillId="3" borderId="0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L129"/>
  <sheetViews>
    <sheetView tabSelected="1" zoomScale="80" zoomScaleNormal="80" workbookViewId="0">
      <pane xSplit="1" ySplit="1" topLeftCell="B2" activePane="bottomRight" state="frozen"/>
      <selection activeCell="B11" sqref="B11"/>
      <selection pane="topRight" activeCell="B11" sqref="B11"/>
      <selection pane="bottomLeft" activeCell="B11" sqref="B11"/>
      <selection pane="bottomRight" sqref="A1:C1"/>
    </sheetView>
  </sheetViews>
  <sheetFormatPr baseColWidth="10" defaultColWidth="11.44140625" defaultRowHeight="13.8" x14ac:dyDescent="0.3"/>
  <cols>
    <col min="1" max="1" width="13.6640625" style="10" customWidth="1"/>
    <col min="2" max="2" width="19.88671875" style="10" customWidth="1"/>
    <col min="3" max="3" width="26.109375" style="10" bestFit="1" customWidth="1"/>
    <col min="4" max="4" width="28" style="10" bestFit="1" customWidth="1"/>
    <col min="5" max="5" width="28.5546875" style="10" bestFit="1" customWidth="1"/>
    <col min="6" max="6" width="22" style="10" bestFit="1" customWidth="1"/>
    <col min="7" max="7" width="19.33203125" style="10" bestFit="1" customWidth="1"/>
    <col min="8" max="8" width="17.88671875" style="10" bestFit="1" customWidth="1"/>
    <col min="9" max="9" width="26.6640625" style="10" bestFit="1" customWidth="1"/>
    <col min="10" max="10" width="19.5546875" style="10" bestFit="1" customWidth="1"/>
    <col min="11" max="11" width="15.33203125" style="10" bestFit="1" customWidth="1"/>
    <col min="12" max="12" width="255.6640625" style="10" customWidth="1"/>
    <col min="13" max="16384" width="11.44140625" style="10"/>
  </cols>
  <sheetData>
    <row r="1" spans="1:12" ht="49.5" customHeight="1" x14ac:dyDescent="0.3">
      <c r="A1" s="66" t="s">
        <v>16</v>
      </c>
      <c r="B1" s="67"/>
      <c r="C1" s="68"/>
      <c r="D1" s="18"/>
      <c r="E1" s="18"/>
      <c r="F1" s="18"/>
      <c r="G1" s="18"/>
      <c r="H1" s="18"/>
      <c r="I1" s="18"/>
      <c r="J1" s="18"/>
      <c r="K1" s="18"/>
    </row>
    <row r="2" spans="1:12" x14ac:dyDescent="0.3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7" customFormat="1" ht="33.6" customHeight="1" x14ac:dyDescent="0.3">
      <c r="A3" s="53" t="s">
        <v>115</v>
      </c>
      <c r="B3" s="15" t="s">
        <v>102</v>
      </c>
      <c r="C3" s="15" t="s">
        <v>101</v>
      </c>
      <c r="D3" s="15" t="s">
        <v>100</v>
      </c>
      <c r="E3" s="15" t="s">
        <v>43</v>
      </c>
      <c r="F3" s="15" t="s">
        <v>99</v>
      </c>
      <c r="G3" s="15" t="s">
        <v>98</v>
      </c>
      <c r="H3" s="15" t="s">
        <v>97</v>
      </c>
      <c r="I3" s="15" t="s">
        <v>96</v>
      </c>
      <c r="J3" s="15" t="s">
        <v>95</v>
      </c>
      <c r="K3" s="16" t="s">
        <v>94</v>
      </c>
      <c r="L3" s="25"/>
    </row>
    <row r="4" spans="1:12" ht="20.25" customHeight="1" x14ac:dyDescent="0.3">
      <c r="A4" s="27" t="s">
        <v>164</v>
      </c>
      <c r="B4" s="11">
        <f>IFERROR(INDEX('DATA L1 20-21'!$A$2:$BZ$32,MATCH('restit par joueur'!$A$1,'DATA L1 20-21'!$A$2:$A$32,0),MATCH('restit par joueur'!B$3,'DATA L1 20-21'!$A$2:$BZ$2,0)),"")</f>
        <v>1</v>
      </c>
      <c r="C4" s="11">
        <f>IFERROR(INDEX('DATA L1 20-21'!$A$2:$BZ$32,MATCH('restit par joueur'!$A$1,'DATA L1 20-21'!$A$2:$A$32,0),MATCH('restit par joueur'!C$3,'DATA L1 20-21'!$A$2:$BZ$2,0)),"")</f>
        <v>17</v>
      </c>
      <c r="D4" s="11">
        <f>IFERROR(INDEX('DATA L1 20-21'!$A$2:$BZ$32,MATCH('restit par joueur'!$A$1,'DATA L1 20-21'!$A$2:$A$32,0),MATCH('restit par joueur'!D$3,'DATA L1 20-21'!$A$2:$BZ$2,0)),"")</f>
        <v>27</v>
      </c>
      <c r="E4" s="11">
        <f>IFERROR(INDEX('DATA L1 20-21'!$A$2:$BZ$32,MATCH('restit par joueur'!$A$1,'DATA L1 20-21'!$A$2:$A$32,0),MATCH('restit par joueur'!E$3,'DATA L1 20-21'!$A$2:$BZ$2,0)),"")</f>
        <v>16</v>
      </c>
      <c r="F4" s="13">
        <f>IFERROR(INDEX('DATA L1 20-21'!$A$2:$BZ$32,MATCH('restit par joueur'!$A$1,'DATA L1 20-21'!$A$2:$A$32,0),MATCH('restit par joueur'!F$3,'DATA L1 20-21'!$A$2:$BZ$2,0)),"")</f>
        <v>0.28333333333333333</v>
      </c>
      <c r="G4" s="12">
        <f>IFERROR(INDEX('DATA L1 20-21'!$A$2:$BZ$32,MATCH('restit par joueur'!$A$1,'DATA L1 20-21'!$A$2:$A$32,0),MATCH('restit par joueur'!G$3,'DATA L1 20-21'!$A$2:$BZ$2,0)),"")</f>
        <v>60</v>
      </c>
      <c r="H4" s="12">
        <f>IFERROR(INDEX('DATA L1 20-21'!$A$2:$BZ$32,MATCH('restit par joueur'!$A$1,'DATA L1 20-21'!$A$2:$A$32,0),MATCH('restit par joueur'!H$3,'DATA L1 20-21'!$A$2:$BZ$2,0)),"")</f>
        <v>30</v>
      </c>
      <c r="I4" s="13">
        <f>IFERROR(INDEX('DATA L1 20-21'!$A$2:$BZ$32,MATCH('restit par joueur'!$A$1,'DATA L1 20-21'!$A$2:$A$32,0),MATCH('restit par joueur'!I$3,'DATA L1 20-21'!$A$2:$BZ$2,0)),"")</f>
        <v>0.5</v>
      </c>
      <c r="J4" s="12">
        <f>IFERROR(INDEX('DATA L1 20-21'!$A$2:$BZ$32,MATCH('restit par joueur'!$A$1,'DATA L1 20-21'!$A$2:$A$32,0),MATCH('restit par joueur'!J$3,'DATA L1 20-21'!$A$2:$BZ$2,0)),"")</f>
        <v>0</v>
      </c>
      <c r="K4" s="14">
        <f>IFERROR(INDEX('DATA L1 20-21'!$A$2:$BZ$32,MATCH('restit par joueur'!$A$1,'DATA L1 20-21'!$A$2:$A$32,0),MATCH('restit par joueur'!K$3,'DATA L1 20-21'!$A$2:$BZ$2,0)),"")</f>
        <v>8.4999999999999992E-2</v>
      </c>
      <c r="L4" s="18"/>
    </row>
    <row r="5" spans="1:12" ht="20.25" customHeight="1" x14ac:dyDescent="0.3">
      <c r="A5" s="27" t="s">
        <v>113</v>
      </c>
      <c r="B5" s="11">
        <f>IFERROR(INDEX('DATA L1 19-20'!$A$2:$BY$29,MATCH('restit par joueur'!$A$1,'DATA L1 19-20'!$A$2:$A$29,0),MATCH('restit par joueur'!B$3,'DATA L1 19-20'!$A$2:$BY$2,0)),"")</f>
        <v>1</v>
      </c>
      <c r="C5" s="11">
        <f>IFERROR(INDEX('DATA L1 19-20'!$A$2:$BY$29,MATCH('restit par joueur'!$A$1,'DATA L1 19-20'!$A$2:$A$29,0),MATCH('restit par joueur'!C$3,'DATA L1 19-20'!$A$2:$BY$2,0)),"")</f>
        <v>24</v>
      </c>
      <c r="D5" s="11">
        <f>IFERROR(INDEX('DATA L1 19-20'!$A$2:$BY$29,MATCH('restit par joueur'!$A$1,'DATA L1 19-20'!$A$2:$A$29,0),MATCH('restit par joueur'!D$3,'DATA L1 19-20'!$A$2:$BY$2,0)),"")</f>
        <v>24</v>
      </c>
      <c r="E5" s="11">
        <f>IFERROR(INDEX('DATA L1 19-20'!$A$2:$BY$29,MATCH('restit par joueur'!$A$1,'DATA L1 19-20'!$A$2:$A$29,0),MATCH('restit par joueur'!E$3,'DATA L1 19-20'!$A$2:$BY$2,0)),"")</f>
        <v>26</v>
      </c>
      <c r="F5" s="13">
        <f>IFERROR(INDEX('DATA L1 19-20'!$A$2:$BY$29,MATCH('restit par joueur'!$A$1,'DATA L1 19-20'!$A$2:$A$29,0),MATCH('restit par joueur'!F$3,'DATA L1 19-20'!$A$2:$BY$2,0)),"")</f>
        <v>0.32432432432432434</v>
      </c>
      <c r="G5" s="12">
        <f>IFERROR(INDEX('DATA L1 19-20'!$A$2:$BY$29,MATCH('restit par joueur'!$A$1,'DATA L1 19-20'!$A$2:$A$29,0),MATCH('restit par joueur'!G$3,'DATA L1 19-20'!$A$2:$BY$2,0)),"")</f>
        <v>74</v>
      </c>
      <c r="H5" s="12">
        <f>IFERROR(INDEX('DATA L1 19-20'!$A$2:$BY$29,MATCH('restit par joueur'!$A$1,'DATA L1 19-20'!$A$2:$A$29,0),MATCH('restit par joueur'!H$3,'DATA L1 19-20'!$A$2:$BY$2,0)),"")</f>
        <v>35</v>
      </c>
      <c r="I5" s="13">
        <f>IFERROR(INDEX('DATA L1 19-20'!$A$2:$BY$29,MATCH('restit par joueur'!$A$1,'DATA L1 19-20'!$A$2:$A$29,0),MATCH('restit par joueur'!I$3,'DATA L1 19-20'!$A$2:$BY$2,0)),"")</f>
        <v>0.47297297297297297</v>
      </c>
      <c r="J5" s="12">
        <f>IFERROR(INDEX('DATA L1 19-20'!$A$2:$BY$29,MATCH('restit par joueur'!$A$1,'DATA L1 19-20'!$A$2:$A$29,0),MATCH('restit par joueur'!J$3,'DATA L1 19-20'!$A$2:$BY$2,0)),"")</f>
        <v>0</v>
      </c>
      <c r="K5" s="14">
        <f>IFERROR(INDEX('DATA L1 19-20'!$A$2:$BY$29,MATCH('restit par joueur'!$A$1,'DATA L1 19-20'!$A$2:$A$29,0),MATCH('restit par joueur'!K$3,'DATA L1 19-20'!$A$2:$BY$2,0)),"")</f>
        <v>0.11324324324324322</v>
      </c>
      <c r="L5" s="18"/>
    </row>
    <row r="6" spans="1:12" ht="20.25" customHeight="1" x14ac:dyDescent="0.3">
      <c r="A6" s="28" t="s">
        <v>112</v>
      </c>
      <c r="B6" s="29">
        <f>IFERROR(INDEX('DATA L1 18-19'!$A$2:$BY$29,MATCH('restit par joueur'!$A$1,'DATA L1 18-19'!$A$2:$A$29,0),MATCH('restit par joueur'!B$3,'DATA L1 18-19'!$A$2:$BY$2,0)),"")</f>
        <v>4</v>
      </c>
      <c r="C6" s="29">
        <f>IFERROR(INDEX('DATA L1 18-19'!$A$2:$BY$29,MATCH('restit par joueur'!$A$1,'DATA L1 18-19'!$A$2:$A$29,0),MATCH('restit par joueur'!C$3,'DATA L1 18-19'!$A$2:$BY$2,0)),"")</f>
        <v>34</v>
      </c>
      <c r="D6" s="29">
        <f>IFERROR(INDEX('DATA L1 18-19'!$A$2:$BY$29,MATCH('restit par joueur'!$A$1,'DATA L1 18-19'!$A$2:$A$29,0),MATCH('restit par joueur'!D$3,'DATA L1 18-19'!$A$2:$BY$2,0)),"")</f>
        <v>40</v>
      </c>
      <c r="E6" s="29">
        <f>IFERROR(INDEX('DATA L1 18-19'!$A$2:$BY$29,MATCH('restit par joueur'!$A$1,'DATA L1 18-19'!$A$2:$A$29,0),MATCH('restit par joueur'!E$3,'DATA L1 18-19'!$A$2:$BY$2,0)),"")</f>
        <v>23</v>
      </c>
      <c r="F6" s="30">
        <f>IFERROR(INDEX('DATA L1 18-19'!$A$2:$BY$29,MATCH('restit par joueur'!$A$1,'DATA L1 18-19'!$A$2:$A$29,0),MATCH('restit par joueur'!F$3,'DATA L1 18-19'!$A$2:$BY$2,0)),"")</f>
        <v>0.35051546391752575</v>
      </c>
      <c r="G6" s="31">
        <f>IFERROR(INDEX('DATA L1 18-19'!$A$2:$BY$29,MATCH('restit par joueur'!$A$1,'DATA L1 18-19'!$A$2:$A$29,0),MATCH('restit par joueur'!G$3,'DATA L1 18-19'!$A$2:$BY$2,0)),"")</f>
        <v>97</v>
      </c>
      <c r="H6" s="31">
        <f>IFERROR(INDEX('DATA L1 18-19'!$A$2:$BY$29,MATCH('restit par joueur'!$A$1,'DATA L1 18-19'!$A$2:$A$29,0),MATCH('restit par joueur'!H$3,'DATA L1 18-19'!$A$2:$BY$2,0)),"")</f>
        <v>40</v>
      </c>
      <c r="I6" s="30">
        <f>IFERROR(INDEX('DATA L1 18-19'!$A$2:$BY$29,MATCH('restit par joueur'!$A$1,'DATA L1 18-19'!$A$2:$A$29,0),MATCH('restit par joueur'!I$3,'DATA L1 18-19'!$A$2:$BY$2,0)),"")</f>
        <v>0.41237113402061853</v>
      </c>
      <c r="J6" s="31">
        <f>IFERROR(INDEX('DATA L1 18-19'!$A$2:$BY$29,MATCH('restit par joueur'!$A$1,'DATA L1 18-19'!$A$2:$A$29,0),MATCH('restit par joueur'!J$3,'DATA L1 18-19'!$A$2:$BY$2,0)),"")</f>
        <v>4</v>
      </c>
      <c r="K6" s="32">
        <f>IFERROR(INDEX('DATA L1 18-19'!$A$2:$BY$29,MATCH('restit par joueur'!$A$1,'DATA L1 18-19'!$A$2:$A$29,0),MATCH('restit par joueur'!K$3,'DATA L1 18-19'!$A$2:$BY$2,0)),"")</f>
        <v>9.917525773195876E-2</v>
      </c>
      <c r="L6" s="18"/>
    </row>
    <row r="7" spans="1:12" ht="20.25" customHeight="1" x14ac:dyDescent="0.3">
      <c r="A7" s="28" t="s">
        <v>111</v>
      </c>
      <c r="B7" s="34">
        <f>IFERROR(INDEX('DATA L1 17-18'!$A$1:$BY$28,MATCH('restit par joueur'!$A$1,'DATA L1 17-18'!$A$1:$A$28,0),MATCH('restit par joueur'!B$3,'DATA L1 17-18'!$A$1:$BY$1,0)),"")</f>
        <v>3</v>
      </c>
      <c r="C7" s="34">
        <f>IFERROR(INDEX('DATA L1 17-18'!$A$1:$BY$28,MATCH('restit par joueur'!$A$1,'DATA L1 17-18'!$A$1:$A$28,0),MATCH('restit par joueur'!C$3,'DATA L1 17-18'!$A$1:$BY$1,0)),"")</f>
        <v>40</v>
      </c>
      <c r="D7" s="34">
        <f>IFERROR(INDEX('DATA L1 17-18'!$A$1:$BY$28,MATCH('restit par joueur'!$A$1,'DATA L1 17-18'!$A$1:$A$28,0),MATCH('restit par joueur'!D$3,'DATA L1 17-18'!$A$1:$BY$1,0)),"")</f>
        <v>29</v>
      </c>
      <c r="E7" s="34">
        <f>IFERROR(INDEX('DATA L1 17-18'!$A$1:$BY$28,MATCH('restit par joueur'!$A$1,'DATA L1 17-18'!$A$1:$A$28,0),MATCH('restit par joueur'!E$3,'DATA L1 17-18'!$A$1:$BY$1,0)),"")</f>
        <v>28</v>
      </c>
      <c r="F7" s="35">
        <f>IFERROR(INDEX('DATA L1 17-18'!$A$1:$BY$28,MATCH('restit par joueur'!$A$1,'DATA L1 17-18'!$A$1:$A$28,0),MATCH('restit par joueur'!F$3,'DATA L1 17-18'!$A$1:$BY$1,0)),"")</f>
        <v>0.41237113402061853</v>
      </c>
      <c r="G7" s="36">
        <f>IFERROR(INDEX('DATA L1 17-18'!$A$1:$BY$28,MATCH('restit par joueur'!$A$1,'DATA L1 17-18'!$A$1:$A$28,0),MATCH('restit par joueur'!G$3,'DATA L1 17-18'!$A$1:$BY$1,0)),"")</f>
        <v>97</v>
      </c>
      <c r="H7" s="36">
        <f>IFERROR(INDEX('DATA L1 17-18'!$A$1:$BY$28,MATCH('restit par joueur'!$A$1,'DATA L1 17-18'!$A$1:$A$28,0),MATCH('restit par joueur'!H$3,'DATA L1 17-18'!$A$1:$BY$1,0)),"")</f>
        <v>45</v>
      </c>
      <c r="I7" s="35">
        <f>IFERROR(INDEX('DATA L1 17-18'!$A$1:$BY$28,MATCH('restit par joueur'!$A$1,'DATA L1 17-18'!$A$1:$A$28,0),MATCH('restit par joueur'!I$3,'DATA L1 17-18'!$A$1:$BY$1,0)),"")</f>
        <v>0.46391752577319589</v>
      </c>
      <c r="J7" s="36">
        <f>IFERROR(INDEX('DATA L1 17-18'!$A$1:$BY$28,MATCH('restit par joueur'!$A$1,'DATA L1 17-18'!$A$1:$A$28,0),MATCH('restit par joueur'!J$3,'DATA L1 17-18'!$A$1:$BY$1,0)),"")</f>
        <v>3</v>
      </c>
      <c r="K7" s="37">
        <f>IFERROR(INDEX('DATA L1 17-18'!$A$1:$BY$28,MATCH('restit par joueur'!$A$1,'DATA L1 17-18'!$A$1:$A$28,0),MATCH('restit par joueur'!K$3,'DATA L1 17-18'!$A$1:$BY$1,0)),"")</f>
        <v>0.13298969072164948</v>
      </c>
      <c r="L7" s="18"/>
    </row>
    <row r="8" spans="1:12" ht="20.25" customHeight="1" x14ac:dyDescent="0.3">
      <c r="A8" s="62" t="s">
        <v>152</v>
      </c>
      <c r="B8" s="34">
        <f>IFERROR(INDEX('DATA L1 16-17'!$A$1:$BY$28,MATCH('restit par joueur'!$A$1,'DATA L1 16-17'!$A$1:$A$28,0),MATCH('restit par joueur'!B$3,'DATA L1 16-17'!$A$1:$BY$1,0)),"")</f>
        <v>1</v>
      </c>
      <c r="C8" s="34">
        <f>IFERROR(INDEX('DATA L1 16-17'!$A$1:$BY$28,MATCH('restit par joueur'!$A$1,'DATA L1 16-17'!$A$1:$A$28,0),MATCH('restit par joueur'!C$3,'DATA L1 16-17'!$A$1:$BY$1,0)),"")</f>
        <v>34</v>
      </c>
      <c r="D8" s="34">
        <f>IFERROR(INDEX('DATA L1 16-17'!$A$1:$BY$28,MATCH('restit par joueur'!$A$1,'DATA L1 16-17'!$A$1:$A$28,0),MATCH('restit par joueur'!D$3,'DATA L1 16-17'!$A$1:$BY$1,0)),"")</f>
        <v>22</v>
      </c>
      <c r="E8" s="34">
        <f>IFERROR(INDEX('DATA L1 16-17'!$A$1:$BY$28,MATCH('restit par joueur'!$A$1,'DATA L1 16-17'!$A$1:$A$28,0),MATCH('restit par joueur'!E$3,'DATA L1 16-17'!$A$1:$BY$1,0)),"")</f>
        <v>27</v>
      </c>
      <c r="F8" s="35">
        <f>IFERROR(INDEX('DATA L1 16-17'!$A$1:$BY$28,MATCH('restit par joueur'!$A$1,'DATA L1 16-17'!$A$1:$A$28,0),MATCH('restit par joueur'!F$3,'DATA L1 16-17'!$A$1:$BY$1,0)),"")</f>
        <v>0.40963855421686746</v>
      </c>
      <c r="G8" s="34">
        <f>IFERROR(INDEX('DATA L1 16-17'!$A$1:$BY$28,MATCH('restit par joueur'!$A$1,'DATA L1 16-17'!$A$1:$A$28,0),MATCH('restit par joueur'!G$3,'DATA L1 16-17'!$A$1:$BY$1,0)),"")</f>
        <v>83</v>
      </c>
      <c r="H8" s="34">
        <f>IFERROR(INDEX('DATA L1 16-17'!$A$1:$BY$28,MATCH('restit par joueur'!$A$1,'DATA L1 16-17'!$A$1:$A$28,0),MATCH('restit par joueur'!H$3,'DATA L1 16-17'!$A$1:$BY$1,0)),"")</f>
        <v>51</v>
      </c>
      <c r="I8" s="35">
        <f>IFERROR(INDEX('DATA L1 16-17'!$A$1:$BY$28,MATCH('restit par joueur'!$A$1,'DATA L1 16-17'!$A$1:$A$28,0),MATCH('restit par joueur'!I$3,'DATA L1 16-17'!$A$1:$BY$1,0)),"")</f>
        <v>0.61445783132530118</v>
      </c>
      <c r="J8" s="34">
        <f>IFERROR(INDEX('DATA L1 16-17'!$A$1:$BY$28,MATCH('restit par joueur'!$A$1,'DATA L1 16-17'!$A$1:$A$28,0),MATCH('restit par joueur'!J$3,'DATA L1 16-17'!$A$1:$BY$1,0)),"")</f>
        <v>2</v>
      </c>
      <c r="K8" s="35">
        <f>IFERROR(INDEX('DATA L1 16-17'!$A$1:$BY$28,MATCH('restit par joueur'!$A$1,'DATA L1 16-17'!$A$1:$A$28,0),MATCH('restit par joueur'!K$3,'DATA L1 16-17'!$A$1:$BY$1,0)),"")</f>
        <v>7.2048192771084346E-2</v>
      </c>
      <c r="L8" s="18"/>
    </row>
    <row r="9" spans="1:12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s="17" customFormat="1" ht="28.5" customHeight="1" x14ac:dyDescent="0.3">
      <c r="A10" s="53" t="s">
        <v>114</v>
      </c>
      <c r="B10" s="15" t="s">
        <v>67</v>
      </c>
      <c r="C10" s="15" t="s">
        <v>66</v>
      </c>
      <c r="D10" s="15" t="s">
        <v>69</v>
      </c>
      <c r="E10" s="15" t="s">
        <v>68</v>
      </c>
      <c r="F10" s="15" t="s">
        <v>65</v>
      </c>
      <c r="G10" s="15" t="s">
        <v>64</v>
      </c>
      <c r="H10" s="15" t="s">
        <v>63</v>
      </c>
      <c r="I10" s="16" t="s">
        <v>62</v>
      </c>
      <c r="J10" s="25"/>
      <c r="K10" s="25"/>
      <c r="L10" s="25"/>
    </row>
    <row r="11" spans="1:12" ht="18.75" customHeight="1" x14ac:dyDescent="0.3">
      <c r="A11" s="27" t="s">
        <v>164</v>
      </c>
      <c r="B11" s="11">
        <f>IFERROR(INDEX('DATA L1 20-21'!$A$2:$BZ$32,MATCH('restit par joueur'!$A$1,'DATA L1 20-21'!$A$2:$A$32,0),MATCH('restit par joueur'!B$10,'DATA L1 20-21'!$A$2:$BZ$2,0)),"")</f>
        <v>1546</v>
      </c>
      <c r="C11" s="11">
        <f>IFERROR(INDEX('DATA L1 20-21'!$A$2:$BZ$32,MATCH('restit par joueur'!$A$1,'DATA L1 20-21'!$A$2:$A$32,0),MATCH('restit par joueur'!C$10,'DATA L1 20-21'!$A$2:$BZ$2,0)),"")</f>
        <v>94</v>
      </c>
      <c r="D11" s="11">
        <f>IFERROR(INDEX('DATA L1 20-21'!$A$2:$BZ$32,MATCH('restit par joueur'!$A$1,'DATA L1 20-21'!$A$2:$A$32,0),MATCH('restit par joueur'!D$10,'DATA L1 20-21'!$A$2:$BZ$2,0)),"")</f>
        <v>457</v>
      </c>
      <c r="E11" s="13">
        <f>IFERROR(INDEX('DATA L1 20-21'!$A$2:$BZ$32,MATCH('restit par joueur'!$A$1,'DATA L1 20-21'!$A$2:$A$32,0),MATCH('restit par joueur'!E$10,'DATA L1 20-21'!$A$2:$BZ$2,0)),"")</f>
        <v>0.29560155239327296</v>
      </c>
      <c r="F11" s="21">
        <f>IFERROR(INDEX('DATA L1 20-21'!$A$2:$BZ$32,MATCH('restit par joueur'!$A$1,'DATA L1 20-21'!$A$2:$A$32,0),MATCH('restit par joueur'!F$10,'DATA L1 20-21'!$A$2:$BZ$2,0)),"")</f>
        <v>17.409999999999997</v>
      </c>
      <c r="G11" s="12">
        <f>IFERROR(INDEX('DATA L1 20-21'!$A$2:$BZ$32,MATCH('restit par joueur'!$A$1,'DATA L1 20-21'!$A$2:$A$32,0),MATCH('restit par joueur'!G$10,'DATA L1 20-21'!$A$2:$BZ$2,0)),"")</f>
        <v>19</v>
      </c>
      <c r="H11" s="12">
        <f>IFERROR(INDEX('DATA L1 20-21'!$A$2:$BZ$32,MATCH('restit par joueur'!$A$1,'DATA L1 20-21'!$A$2:$A$32,0),MATCH('restit par joueur'!H$10,'DATA L1 20-21'!$A$2:$BZ$2,0)),"")</f>
        <v>125</v>
      </c>
      <c r="I11" s="14">
        <f>IFERROR(INDEX('DATA L1 20-21'!$A$2:$BZ$32,MATCH('restit par joueur'!$A$1,'DATA L1 20-21'!$A$2:$A$32,0),MATCH('restit par joueur'!I$10,'DATA L1 20-21'!$A$2:$BZ$2,0)),"")</f>
        <v>0.152</v>
      </c>
      <c r="J11" s="18"/>
      <c r="K11" s="18"/>
      <c r="L11" s="18"/>
    </row>
    <row r="12" spans="1:12" ht="18.75" customHeight="1" x14ac:dyDescent="0.3">
      <c r="A12" s="27" t="s">
        <v>113</v>
      </c>
      <c r="B12" s="11">
        <f>IFERROR(INDEX('DATA L1 19-20'!$A$2:$BY$29,MATCH('restit par joueur'!$A$1,'DATA L1 19-20'!$A$2:$A$29,0),MATCH('restit par joueur'!B$10,'DATA L1 19-20'!$A$2:$BY$2,0)),"")</f>
        <v>1703</v>
      </c>
      <c r="C12" s="11">
        <f>IFERROR(INDEX('DATA L1 19-20'!$A$2:$BY$29,MATCH('restit par joueur'!$A$1,'DATA L1 19-20'!$A$2:$A$29,0),MATCH('restit par joueur'!C$10,'DATA L1 19-20'!$A$2:$BY$2,0)),"")</f>
        <v>139</v>
      </c>
      <c r="D12" s="11">
        <f>IFERROR(INDEX('DATA L1 19-20'!$A$2:$BY$29,MATCH('restit par joueur'!$A$1,'DATA L1 19-20'!$A$2:$A$29,0),MATCH('restit par joueur'!D$10,'DATA L1 19-20'!$A$2:$BY$2,0)),"")</f>
        <v>538</v>
      </c>
      <c r="E12" s="13">
        <f>IFERROR(INDEX('DATA L1 19-20'!$A$2:$BY$29,MATCH('restit par joueur'!$A$1,'DATA L1 19-20'!$A$2:$A$29,0),MATCH('restit par joueur'!E$10,'DATA L1 19-20'!$A$2:$BY$2,0)),"")</f>
        <v>0.31591309453904876</v>
      </c>
      <c r="F12" s="21">
        <f>IFERROR(INDEX('DATA L1 19-20'!$A$2:$BY$29,MATCH('restit par joueur'!$A$1,'DATA L1 19-20'!$A$2:$A$29,0),MATCH('restit par joueur'!F$10,'DATA L1 19-20'!$A$2:$BY$2,0)),"")</f>
        <v>29.72</v>
      </c>
      <c r="G12" s="12">
        <f>IFERROR(INDEX('DATA L1 19-20'!$A$2:$BY$29,MATCH('restit par joueur'!$A$1,'DATA L1 19-20'!$A$2:$A$29,0),MATCH('restit par joueur'!G$10,'DATA L1 19-20'!$A$2:$BY$2,0)),"")</f>
        <v>21</v>
      </c>
      <c r="H12" s="12">
        <f>IFERROR(INDEX('DATA L1 19-20'!$A$2:$BY$29,MATCH('restit par joueur'!$A$1,'DATA L1 19-20'!$A$2:$A$29,0),MATCH('restit par joueur'!H$10,'DATA L1 19-20'!$A$2:$BY$2,0)),"")</f>
        <v>104</v>
      </c>
      <c r="I12" s="14">
        <f>IFERROR(INDEX('DATA L1 19-20'!$A$2:$BY$29,MATCH('restit par joueur'!$A$1,'DATA L1 19-20'!$A$2:$A$29,0),MATCH('restit par joueur'!I$10,'DATA L1 19-20'!$A$2:$BY$2,0)),"")</f>
        <v>0.20192307692307693</v>
      </c>
      <c r="J12" s="18"/>
      <c r="K12" s="18"/>
      <c r="L12" s="18"/>
    </row>
    <row r="13" spans="1:12" ht="18.75" customHeight="1" x14ac:dyDescent="0.3">
      <c r="A13" s="28" t="s">
        <v>112</v>
      </c>
      <c r="B13" s="29">
        <f>IFERROR(INDEX('DATA L1 18-19'!$A$2:$BY$29,MATCH('restit par joueur'!$A$1,'DATA L1 18-19'!$A$2:$A$29,0),MATCH('restit par joueur'!B$10,'DATA L1 18-19'!$A$2:$BY$2,0)),"")</f>
        <v>1860</v>
      </c>
      <c r="C13" s="29">
        <f>IFERROR(INDEX('DATA L1 18-19'!$A$2:$BY$29,MATCH('restit par joueur'!$A$1,'DATA L1 18-19'!$A$2:$A$29,0),MATCH('restit par joueur'!C$10,'DATA L1 18-19'!$A$2:$BY$2,0)),"")</f>
        <v>165</v>
      </c>
      <c r="D13" s="29">
        <f>IFERROR(INDEX('DATA L1 18-19'!$A$2:$BY$29,MATCH('restit par joueur'!$A$1,'DATA L1 18-19'!$A$2:$A$29,0),MATCH('restit par joueur'!D$10,'DATA L1 18-19'!$A$2:$BY$2,0)),"")</f>
        <v>540</v>
      </c>
      <c r="E13" s="30">
        <f>IFERROR(INDEX('DATA L1 18-19'!$A$2:$BY$29,MATCH('restit par joueur'!$A$1,'DATA L1 18-19'!$A$2:$A$29,0),MATCH('restit par joueur'!E$10,'DATA L1 18-19'!$A$2:$BY$2,0)),"")</f>
        <v>0.29032258064516131</v>
      </c>
      <c r="F13" s="38">
        <f>IFERROR(INDEX('DATA L1 18-19'!$A$2:$BY$29,MATCH('restit par joueur'!$A$1,'DATA L1 18-19'!$A$2:$A$29,0),MATCH('restit par joueur'!F$10,'DATA L1 18-19'!$A$2:$BY$2,0)),"")</f>
        <v>21.16</v>
      </c>
      <c r="G13" s="31">
        <f>IFERROR(INDEX('DATA L1 18-19'!$A$2:$BY$29,MATCH('restit par joueur'!$A$1,'DATA L1 18-19'!$A$2:$A$29,0),MATCH('restit par joueur'!G$10,'DATA L1 18-19'!$A$2:$BY$2,0)),"")</f>
        <v>30</v>
      </c>
      <c r="H13" s="31">
        <f>IFERROR(INDEX('DATA L1 18-19'!$A$2:$BY$29,MATCH('restit par joueur'!$A$1,'DATA L1 18-19'!$A$2:$A$29,0),MATCH('restit par joueur'!H$10,'DATA L1 18-19'!$A$2:$BY$2,0)),"")</f>
        <v>149</v>
      </c>
      <c r="I13" s="32">
        <f>IFERROR(INDEX('DATA L1 18-19'!$A$2:$BY$29,MATCH('restit par joueur'!$A$1,'DATA L1 18-19'!$A$2:$A$29,0),MATCH('restit par joueur'!I$10,'DATA L1 18-19'!$A$2:$BY$2,0)),"")</f>
        <v>0.20134228187919462</v>
      </c>
      <c r="J13" s="18"/>
      <c r="K13" s="18"/>
      <c r="L13" s="18"/>
    </row>
    <row r="14" spans="1:12" ht="18.75" customHeight="1" x14ac:dyDescent="0.3">
      <c r="A14" s="28" t="s">
        <v>111</v>
      </c>
      <c r="B14" s="34">
        <f>IFERROR(INDEX('DATA L1 17-18'!$A$1:$BY$28,MATCH('restit par joueur'!$A$1,'DATA L1 17-18'!$A$1:$A$28,0),MATCH('restit par joueur'!B$10,'DATA L1 17-18'!$A$1:$BY$1,0)),"")</f>
        <v>1642</v>
      </c>
      <c r="C14" s="34">
        <f>IFERROR(INDEX('DATA L1 17-18'!$A$1:$BY$28,MATCH('restit par joueur'!$A$1,'DATA L1 17-18'!$A$1:$A$28,0),MATCH('restit par joueur'!C$10,'DATA L1 17-18'!$A$1:$BY$1,0)),"")</f>
        <v>155</v>
      </c>
      <c r="D14" s="34">
        <f>IFERROR(INDEX('DATA L1 17-18'!$A$1:$BY$28,MATCH('restit par joueur'!$A$1,'DATA L1 17-18'!$A$1:$A$28,0),MATCH('restit par joueur'!D$10,'DATA L1 17-18'!$A$1:$BY$1,0)),"")</f>
        <v>488</v>
      </c>
      <c r="E14" s="35">
        <f>IFERROR(INDEX('DATA L1 17-18'!$A$1:$BY$28,MATCH('restit par joueur'!$A$1,'DATA L1 17-18'!$A$1:$A$28,0),MATCH('restit par joueur'!E$10,'DATA L1 17-18'!$A$1:$BY$1,0)),"")</f>
        <v>0.2971985383678441</v>
      </c>
      <c r="F14" s="39">
        <f>IFERROR(INDEX('DATA L1 17-18'!$A$1:$BY$28,MATCH('restit par joueur'!$A$1,'DATA L1 17-18'!$A$1:$A$28,0),MATCH('restit par joueur'!F$10,'DATA L1 17-18'!$A$1:$BY$1,0)),"")</f>
        <v>25.6</v>
      </c>
      <c r="G14" s="36">
        <f>IFERROR(INDEX('DATA L1 17-18'!$A$1:$BY$28,MATCH('restit par joueur'!$A$1,'DATA L1 17-18'!$A$1:$A$28,0),MATCH('restit par joueur'!G$10,'DATA L1 17-18'!$A$1:$BY$1,0)),"")</f>
        <v>32</v>
      </c>
      <c r="H14" s="36">
        <f>IFERROR(INDEX('DATA L1 17-18'!$A$1:$BY$28,MATCH('restit par joueur'!$A$1,'DATA L1 17-18'!$A$1:$A$28,0),MATCH('restit par joueur'!H$10,'DATA L1 17-18'!$A$1:$BY$1,0)),"")</f>
        <v>174</v>
      </c>
      <c r="I14" s="37">
        <f>IFERROR(INDEX('DATA L1 17-18'!$A$1:$BY$28,MATCH('restit par joueur'!$A$1,'DATA L1 17-18'!$A$1:$A$28,0),MATCH('restit par joueur'!I$10,'DATA L1 17-18'!$A$1:$BY$1,0)),"")</f>
        <v>0.18390804597701149</v>
      </c>
      <c r="J14" s="18"/>
      <c r="K14" s="18"/>
      <c r="L14" s="18"/>
    </row>
    <row r="15" spans="1:12" ht="20.25" customHeight="1" x14ac:dyDescent="0.3">
      <c r="A15" s="62" t="s">
        <v>152</v>
      </c>
      <c r="B15" s="34">
        <f>IFERROR(INDEX('DATA L1 16-17'!$A$1:$BY$28,MATCH('restit par joueur'!$A$1,'DATA L1 16-17'!$A$1:$A$28,0),MATCH('restit par joueur'!B$10,'DATA L1 16-17'!$A$1:$BY$1,0)),"")</f>
        <v>1901</v>
      </c>
      <c r="C15" s="34"/>
      <c r="D15" s="34"/>
      <c r="E15" s="34"/>
      <c r="F15" s="48">
        <f>IFERROR(INDEX('DATA L1 16-17'!$A$1:$BY$28,MATCH('restit par joueur'!$A$1,'DATA L1 16-17'!$A$1:$A$28,0),MATCH('restit par joueur'!F$10,'DATA L1 16-17'!$A$1:$BY$1,0)),"")</f>
        <v>19.099999999999994</v>
      </c>
      <c r="G15" s="34">
        <f>IFERROR(INDEX('DATA L1 16-17'!$A$1:$BY$28,MATCH('restit par joueur'!$A$1,'DATA L1 16-17'!$A$1:$A$28,0),MATCH('restit par joueur'!G$10,'DATA L1 16-17'!$A$1:$BY$1,0)),"")</f>
        <v>57</v>
      </c>
      <c r="H15" s="34">
        <f>IFERROR(INDEX('DATA L1 16-17'!$A$1:$BY$28,MATCH('restit par joueur'!$A$1,'DATA L1 16-17'!$A$1:$A$28,0),MATCH('restit par joueur'!H$10,'DATA L1 16-17'!$A$1:$BY$1,0)),"")</f>
        <v>253</v>
      </c>
      <c r="I15" s="35">
        <f>IFERROR(INDEX('DATA L1 16-17'!$A$1:$BY$28,MATCH('restit par joueur'!$A$1,'DATA L1 16-17'!$A$1:$A$28,0),MATCH('restit par joueur'!I$10,'DATA L1 16-17'!$A$1:$BY$1,0)),"")</f>
        <v>0.22529644268774704</v>
      </c>
      <c r="J15" s="18"/>
      <c r="K15" s="18"/>
      <c r="L15" s="18"/>
    </row>
    <row r="16" spans="1:12" x14ac:dyDescent="0.3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</row>
    <row r="17" spans="1:12" s="17" customFormat="1" ht="27.6" x14ac:dyDescent="0.3">
      <c r="A17" s="53" t="s">
        <v>110</v>
      </c>
      <c r="B17" s="15" t="s">
        <v>78</v>
      </c>
      <c r="C17" s="15" t="s">
        <v>77</v>
      </c>
      <c r="D17" s="15" t="s">
        <v>76</v>
      </c>
      <c r="E17" s="15" t="s">
        <v>75</v>
      </c>
      <c r="F17" s="15" t="s">
        <v>74</v>
      </c>
      <c r="G17" s="15" t="s">
        <v>73</v>
      </c>
      <c r="H17" s="15" t="s">
        <v>72</v>
      </c>
      <c r="I17" s="15" t="s">
        <v>71</v>
      </c>
      <c r="J17" s="16" t="s">
        <v>70</v>
      </c>
      <c r="K17" s="25"/>
      <c r="L17" s="25"/>
    </row>
    <row r="18" spans="1:12" ht="18.75" customHeight="1" x14ac:dyDescent="0.3">
      <c r="A18" s="27" t="s">
        <v>164</v>
      </c>
      <c r="B18" s="11">
        <f>IFERROR(INDEX('DATA L1 20-21'!$A$2:$BZ$32,MATCH('restit par joueur'!$A$1,'DATA L1 20-21'!$A$2:$A$32,0),MATCH('restit par joueur'!B$17,'DATA L1 20-21'!$A$2:$BZ$2,0)),"")</f>
        <v>806</v>
      </c>
      <c r="C18" s="11">
        <f>IFERROR(INDEX('DATA L1 20-21'!$A$2:$BZ$32,MATCH('restit par joueur'!$A$1,'DATA L1 20-21'!$A$2:$A$32,0),MATCH('restit par joueur'!C$17,'DATA L1 20-21'!$A$2:$BZ$2,0)),"")</f>
        <v>993</v>
      </c>
      <c r="D18" s="40">
        <f>IFERROR(INDEX('DATA L1 20-21'!$A$2:$BZ$32,MATCH('restit par joueur'!$A$1,'DATA L1 20-21'!$A$2:$A$32,0),MATCH('restit par joueur'!D$17,'DATA L1 20-21'!$A$2:$BZ$2,0)),"")</f>
        <v>0.81168177240684791</v>
      </c>
      <c r="E18" s="11">
        <f>IFERROR(INDEX('DATA L1 20-21'!$A$2:$BZ$32,MATCH('restit par joueur'!$A$1,'DATA L1 20-21'!$A$2:$A$32,0),MATCH('restit par joueur'!E$17,'DATA L1 20-21'!$A$2:$BZ$2,0)),"")</f>
        <v>56</v>
      </c>
      <c r="F18" s="11">
        <f>IFERROR(INDEX('DATA L1 20-21'!$A$2:$BZ$32,MATCH('restit par joueur'!$A$1,'DATA L1 20-21'!$A$2:$A$32,0),MATCH('restit par joueur'!F$17,'DATA L1 20-21'!$A$2:$BZ$2,0)),"")</f>
        <v>84</v>
      </c>
      <c r="G18" s="40">
        <f>IFERROR(INDEX('DATA L1 20-21'!$A$2:$BZ$32,MATCH('restit par joueur'!$A$1,'DATA L1 20-21'!$A$2:$A$32,0),MATCH('restit par joueur'!G$17,'DATA L1 20-21'!$A$2:$BZ$2,0)),"")</f>
        <v>0.66666666666666663</v>
      </c>
      <c r="H18" s="40">
        <f>IFERROR(INDEX('DATA L1 20-21'!$A$2:$BZ$32,MATCH('restit par joueur'!$A$1,'DATA L1 20-21'!$A$2:$A$32,0),MATCH('restit par joueur'!H$17,'DATA L1 20-21'!$A$2:$BZ$2,0)),"")</f>
        <v>8.4592145015105744E-2</v>
      </c>
      <c r="I18" s="11">
        <f>IFERROR(INDEX('DATA L1 20-21'!$A$2:$BZ$32,MATCH('restit par joueur'!$A$1,'DATA L1 20-21'!$A$2:$A$32,0),MATCH('restit par joueur'!I$17,'DATA L1 20-21'!$A$2:$BZ$2,0)),"")</f>
        <v>89</v>
      </c>
      <c r="J18" s="41">
        <f>IFERROR(INDEX('DATA L1 20-21'!$A$2:$BZ$32,MATCH('restit par joueur'!$A$1,'DATA L1 20-21'!$A$2:$A$32,0),MATCH('restit par joueur'!J$17,'DATA L1 20-21'!$A$2:$BZ$2,0)),"")</f>
        <v>70</v>
      </c>
      <c r="K18" s="18"/>
      <c r="L18" s="18"/>
    </row>
    <row r="19" spans="1:12" ht="18.75" customHeight="1" x14ac:dyDescent="0.3">
      <c r="A19" s="27" t="s">
        <v>113</v>
      </c>
      <c r="B19" s="11">
        <f>IFERROR(INDEX('DATA L1 19-20'!$A$2:$BY$29,MATCH('restit par joueur'!$A$1,'DATA L1 19-20'!$A$2:$A$29,0),MATCH('restit par joueur'!B$17,'DATA L1 19-20'!$A$2:$BY$2,0)),"")</f>
        <v>843</v>
      </c>
      <c r="C19" s="11">
        <f>IFERROR(INDEX('DATA L1 19-20'!$A$2:$BY$29,MATCH('restit par joueur'!$A$1,'DATA L1 19-20'!$A$2:$A$29,0),MATCH('restit par joueur'!C$17,'DATA L1 19-20'!$A$2:$BY$2,0)),"")</f>
        <v>1074</v>
      </c>
      <c r="D19" s="40">
        <f>IFERROR(INDEX('DATA L1 19-20'!$A$2:$BY$29,MATCH('restit par joueur'!$A$1,'DATA L1 19-20'!$A$2:$A$29,0),MATCH('restit par joueur'!D$17,'DATA L1 19-20'!$A$2:$BY$2,0)),"")</f>
        <v>0.78491620111731841</v>
      </c>
      <c r="E19" s="11">
        <f>IFERROR(INDEX('DATA L1 19-20'!$A$2:$BY$29,MATCH('restit par joueur'!$A$1,'DATA L1 19-20'!$A$2:$A$29,0),MATCH('restit par joueur'!E$17,'DATA L1 19-20'!$A$2:$BY$2,0)),"")</f>
        <v>59</v>
      </c>
      <c r="F19" s="11">
        <f>IFERROR(INDEX('DATA L1 19-20'!$A$2:$BY$29,MATCH('restit par joueur'!$A$1,'DATA L1 19-20'!$A$2:$A$29,0),MATCH('restit par joueur'!F$17,'DATA L1 19-20'!$A$2:$BY$2,0)),"")</f>
        <v>87</v>
      </c>
      <c r="G19" s="40">
        <f>IFERROR(INDEX('DATA L1 19-20'!$A$2:$BY$29,MATCH('restit par joueur'!$A$1,'DATA L1 19-20'!$A$2:$A$29,0),MATCH('restit par joueur'!G$17,'DATA L1 19-20'!$A$2:$BY$2,0)),"")</f>
        <v>0.67816091954022983</v>
      </c>
      <c r="H19" s="40">
        <f>IFERROR(INDEX('DATA L1 19-20'!$A$2:$BY$29,MATCH('restit par joueur'!$A$1,'DATA L1 19-20'!$A$2:$A$29,0),MATCH('restit par joueur'!H$17,'DATA L1 19-20'!$A$2:$BY$2,0)),"")</f>
        <v>8.1005586592178769E-2</v>
      </c>
      <c r="I19" s="11">
        <f>IFERROR(INDEX('DATA L1 19-20'!$A$2:$BY$29,MATCH('restit par joueur'!$A$1,'DATA L1 19-20'!$A$2:$A$29,0),MATCH('restit par joueur'!I$17,'DATA L1 19-20'!$A$2:$BY$2,0)),"")</f>
        <v>83</v>
      </c>
      <c r="J19" s="41">
        <f>IFERROR(INDEX('DATA L1 19-20'!$A$2:$BY$29,MATCH('restit par joueur'!$A$1,'DATA L1 19-20'!$A$2:$A$29,0),MATCH('restit par joueur'!J$17,'DATA L1 19-20'!$A$2:$BY$2,0)),"")</f>
        <v>78</v>
      </c>
      <c r="K19" s="18"/>
      <c r="L19" s="18"/>
    </row>
    <row r="20" spans="1:12" ht="18.75" customHeight="1" x14ac:dyDescent="0.3">
      <c r="A20" s="28" t="s">
        <v>112</v>
      </c>
      <c r="B20" s="29">
        <f>IFERROR(INDEX('DATA L1 18-19'!$A$2:$BY$29,MATCH('restit par joueur'!$A$1,'DATA L1 18-19'!$A$2:$A$29,0),MATCH('restit par joueur'!B$17,'DATA L1 18-19'!$A$2:$BY$2,0)),"")</f>
        <v>995</v>
      </c>
      <c r="C20" s="29">
        <f>IFERROR(INDEX('DATA L1 18-19'!$A$2:$BY$29,MATCH('restit par joueur'!$A$1,'DATA L1 18-19'!$A$2:$A$29,0),MATCH('restit par joueur'!C$17,'DATA L1 18-19'!$A$2:$BY$2,0)),"")</f>
        <v>1262</v>
      </c>
      <c r="D20" s="42">
        <f>IFERROR(INDEX('DATA L1 18-19'!$A$2:$BY$29,MATCH('restit par joueur'!$A$1,'DATA L1 18-19'!$A$2:$A$29,0),MATCH('restit par joueur'!D$17,'DATA L1 18-19'!$A$2:$BY$2,0)),"")</f>
        <v>0.78843106180665612</v>
      </c>
      <c r="E20" s="29">
        <f>IFERROR(INDEX('DATA L1 18-19'!$A$2:$BY$29,MATCH('restit par joueur'!$A$1,'DATA L1 18-19'!$A$2:$A$29,0),MATCH('restit par joueur'!E$17,'DATA L1 18-19'!$A$2:$BY$2,0)),"")</f>
        <v>51</v>
      </c>
      <c r="F20" s="29">
        <f>IFERROR(INDEX('DATA L1 18-19'!$A$2:$BY$29,MATCH('restit par joueur'!$A$1,'DATA L1 18-19'!$A$2:$A$29,0),MATCH('restit par joueur'!F$17,'DATA L1 18-19'!$A$2:$BY$2,0)),"")</f>
        <v>93</v>
      </c>
      <c r="G20" s="42">
        <f>IFERROR(INDEX('DATA L1 18-19'!$A$2:$BY$29,MATCH('restit par joueur'!$A$1,'DATA L1 18-19'!$A$2:$A$29,0),MATCH('restit par joueur'!G$17,'DATA L1 18-19'!$A$2:$BY$2,0)),"")</f>
        <v>0.54838709677419351</v>
      </c>
      <c r="H20" s="42">
        <f>IFERROR(INDEX('DATA L1 18-19'!$A$2:$BY$29,MATCH('restit par joueur'!$A$1,'DATA L1 18-19'!$A$2:$A$29,0),MATCH('restit par joueur'!H$17,'DATA L1 18-19'!$A$2:$BY$2,0)),"")</f>
        <v>7.3692551505546752E-2</v>
      </c>
      <c r="I20" s="29">
        <f>IFERROR(INDEX('DATA L1 18-19'!$A$2:$BY$29,MATCH('restit par joueur'!$A$1,'DATA L1 18-19'!$A$2:$A$29,0),MATCH('restit par joueur'!I$17,'DATA L1 18-19'!$A$2:$BY$2,0)),"")</f>
        <v>88</v>
      </c>
      <c r="J20" s="43">
        <f>IFERROR(INDEX('DATA L1 18-19'!$A$2:$BY$29,MATCH('restit par joueur'!$A$1,'DATA L1 18-19'!$A$2:$A$29,0),MATCH('restit par joueur'!J$17,'DATA L1 18-19'!$A$2:$BY$2,0)),"")</f>
        <v>55</v>
      </c>
      <c r="K20" s="18"/>
      <c r="L20" s="18"/>
    </row>
    <row r="21" spans="1:12" ht="18.75" customHeight="1" x14ac:dyDescent="0.3">
      <c r="A21" s="28" t="s">
        <v>111</v>
      </c>
      <c r="B21" s="34">
        <f>IFERROR(INDEX('DATA L1 17-18'!$A$1:$BY$28,MATCH('restit par joueur'!$A$1,'DATA L1 17-18'!$A$1:$A$28,0),MATCH('restit par joueur'!B$17,'DATA L1 17-18'!$A$1:$BY$1,0)),"")</f>
        <v>856</v>
      </c>
      <c r="C21" s="34">
        <f>IFERROR(INDEX('DATA L1 17-18'!$A$1:$BY$28,MATCH('restit par joueur'!$A$1,'DATA L1 17-18'!$A$1:$A$28,0),MATCH('restit par joueur'!C$17,'DATA L1 17-18'!$A$1:$BY$1,0)),"")</f>
        <v>1078</v>
      </c>
      <c r="D21" s="44">
        <f>IFERROR(INDEX('DATA L1 17-18'!$A$1:$BY$28,MATCH('restit par joueur'!$A$1,'DATA L1 17-18'!$A$1:$A$28,0),MATCH('restit par joueur'!D$17,'DATA L1 17-18'!$A$1:$BY$1,0)),"")</f>
        <v>0.79406307977736545</v>
      </c>
      <c r="E21" s="34">
        <f>IFERROR(INDEX('DATA L1 17-18'!$A$1:$BY$28,MATCH('restit par joueur'!$A$1,'DATA L1 17-18'!$A$1:$A$28,0),MATCH('restit par joueur'!E$17,'DATA L1 17-18'!$A$1:$BY$1,0)),"")</f>
        <v>57</v>
      </c>
      <c r="F21" s="34">
        <f>IFERROR(INDEX('DATA L1 17-18'!$A$1:$BY$28,MATCH('restit par joueur'!$A$1,'DATA L1 17-18'!$A$1:$A$28,0),MATCH('restit par joueur'!F$17,'DATA L1 17-18'!$A$1:$BY$1,0)),"")</f>
        <v>89</v>
      </c>
      <c r="G21" s="44">
        <f>IFERROR(INDEX('DATA L1 17-18'!$A$1:$BY$28,MATCH('restit par joueur'!$A$1,'DATA L1 17-18'!$A$1:$A$28,0),MATCH('restit par joueur'!G$17,'DATA L1 17-18'!$A$1:$BY$1,0)),"")</f>
        <v>0.6404494382022472</v>
      </c>
      <c r="H21" s="44">
        <f>IFERROR(INDEX('DATA L1 17-18'!$A$1:$BY$28,MATCH('restit par joueur'!$A$1,'DATA L1 17-18'!$A$1:$A$28,0),MATCH('restit par joueur'!H$17,'DATA L1 17-18'!$A$1:$BY$1,0)),"")</f>
        <v>8.2560296846011128E-2</v>
      </c>
      <c r="I21" s="34">
        <f>IFERROR(INDEX('DATA L1 17-18'!$A$1:$BY$28,MATCH('restit par joueur'!$A$1,'DATA L1 17-18'!$A$1:$A$28,0),MATCH('restit par joueur'!I$17,'DATA L1 17-18'!$A$1:$BY$1,0)),"")</f>
        <v>67</v>
      </c>
      <c r="J21" s="45">
        <f>IFERROR(INDEX('DATA L1 17-18'!$A$1:$BY$28,MATCH('restit par joueur'!$A$1,'DATA L1 17-18'!$A$1:$A$28,0),MATCH('restit par joueur'!J$17,'DATA L1 17-18'!$A$1:$BY$1,0)),"")</f>
        <v>51</v>
      </c>
      <c r="K21" s="18"/>
      <c r="L21" s="18"/>
    </row>
    <row r="22" spans="1:12" ht="20.25" customHeight="1" x14ac:dyDescent="0.3">
      <c r="A22" s="28" t="s">
        <v>152</v>
      </c>
      <c r="B22" s="34">
        <f>IFERROR(INDEX('DATA L1 16-17'!$A$1:$BY$28,MATCH('restit par joueur'!$A$1,'DATA L1 16-17'!$A$1:$A$28,0),MATCH('restit par joueur'!B$17,'DATA L1 16-17'!$A$1:$BY$1,0)),"")</f>
        <v>937</v>
      </c>
      <c r="C22" s="34">
        <f>IFERROR(INDEX('DATA L1 16-17'!$A$1:$BY$28,MATCH('restit par joueur'!$A$1,'DATA L1 16-17'!$A$1:$A$28,0),MATCH('restit par joueur'!C$17,'DATA L1 16-17'!$A$1:$BY$1,0)),"")</f>
        <v>1226</v>
      </c>
      <c r="D22" s="44">
        <f>IFERROR(INDEX('DATA L1 16-17'!$A$1:$BY$28,MATCH('restit par joueur'!$A$1,'DATA L1 16-17'!$A$1:$A$28,0),MATCH('restit par joueur'!D$17,'DATA L1 16-17'!$A$1:$BY$1,0)),"")</f>
        <v>0.76427406199021208</v>
      </c>
      <c r="E22" s="34">
        <f>IFERROR(INDEX('DATA L1 16-17'!$A$1:$BY$28,MATCH('restit par joueur'!$A$1,'DATA L1 16-17'!$A$1:$A$28,0),MATCH('restit par joueur'!E$17,'DATA L1 16-17'!$A$1:$BY$1,0)),"")</f>
        <v>90</v>
      </c>
      <c r="F22" s="34">
        <f>IFERROR(INDEX('DATA L1 16-17'!$A$1:$BY$28,MATCH('restit par joueur'!$A$1,'DATA L1 16-17'!$A$1:$A$28,0),MATCH('restit par joueur'!F$17,'DATA L1 16-17'!$A$1:$BY$1,0)),"")</f>
        <v>124</v>
      </c>
      <c r="G22" s="44">
        <f>IFERROR(INDEX('DATA L1 16-17'!$A$1:$BY$28,MATCH('restit par joueur'!$A$1,'DATA L1 16-17'!$A$1:$A$28,0),MATCH('restit par joueur'!G$17,'DATA L1 16-17'!$A$1:$BY$1,0)),"")</f>
        <v>0.72580645161290325</v>
      </c>
      <c r="H22" s="44">
        <f>IFERROR(INDEX('DATA L1 16-17'!$A$1:$BY$28,MATCH('restit par joueur'!$A$1,'DATA L1 16-17'!$A$1:$A$28,0),MATCH('restit par joueur'!H$17,'DATA L1 16-17'!$A$1:$BY$1,0)),"")</f>
        <v>0.10114192495921696</v>
      </c>
      <c r="I22" s="34"/>
      <c r="J22" s="45">
        <f>IFERROR(INDEX('DATA L1 16-17'!$A$1:$BY$28,MATCH('restit par joueur'!$A$1,'DATA L1 16-17'!$A$1:$A$28,0),MATCH('restit par joueur'!J$17,'DATA L1 16-17'!$A$1:$BY$1,0)),"")</f>
        <v>77</v>
      </c>
      <c r="K22" s="18"/>
      <c r="L22" s="18"/>
    </row>
    <row r="23" spans="1:12" x14ac:dyDescent="0.3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</row>
    <row r="24" spans="1:12" s="17" customFormat="1" ht="27.6" x14ac:dyDescent="0.3">
      <c r="A24" s="53" t="s">
        <v>109</v>
      </c>
      <c r="B24" s="15" t="s">
        <v>83</v>
      </c>
      <c r="C24" s="15" t="s">
        <v>82</v>
      </c>
      <c r="D24" s="15" t="s">
        <v>81</v>
      </c>
      <c r="E24" s="15" t="s">
        <v>80</v>
      </c>
      <c r="F24" s="15" t="s">
        <v>79</v>
      </c>
      <c r="G24" s="18"/>
      <c r="H24" s="18"/>
      <c r="I24" s="18"/>
      <c r="J24" s="18"/>
      <c r="K24" s="25"/>
      <c r="L24" s="25"/>
    </row>
    <row r="25" spans="1:12" ht="17.399999999999999" customHeight="1" x14ac:dyDescent="0.3">
      <c r="A25" s="27" t="s">
        <v>164</v>
      </c>
      <c r="B25" s="11">
        <f>IFERROR(INDEX('DATA L1 20-21'!$A$2:$BZ$32,MATCH('restit par joueur'!$A$1,'DATA L1 20-21'!$A$2:$A$32,0),MATCH('restit par joueur'!B$24,'DATA L1 20-21'!$A$2:$BZ$2,0)),"")</f>
        <v>16416</v>
      </c>
      <c r="C25" s="11">
        <f>IFERROR(INDEX('DATA L1 20-21'!$A$2:$BZ$32,MATCH('restit par joueur'!$A$1,'DATA L1 20-21'!$A$2:$A$32,0),MATCH('restit par joueur'!C$24,'DATA L1 20-21'!$A$2:$BZ$2,0)),"")</f>
        <v>5546</v>
      </c>
      <c r="D25" s="40">
        <f>IFERROR(INDEX('DATA L1 20-21'!$A$2:$BZ$32,MATCH('restit par joueur'!$A$1,'DATA L1 20-21'!$A$2:$A$32,0),MATCH('restit par joueur'!D$24,'DATA L1 20-21'!$A$2:$BZ$2,0)),"")</f>
        <v>0.3378411306042885</v>
      </c>
      <c r="E25" s="11">
        <f>IFERROR(INDEX('DATA L1 20-21'!$A$2:$BZ$32,MATCH('restit par joueur'!$A$1,'DATA L1 20-21'!$A$2:$A$32,0),MATCH('restit par joueur'!E$24,'DATA L1 20-21'!$A$2:$BZ$2,0)),"")</f>
        <v>3428</v>
      </c>
      <c r="F25" s="41">
        <f>IFERROR(INDEX('DATA L1 20-21'!$A$2:$BZ$32,MATCH('restit par joueur'!$A$1,'DATA L1 20-21'!$A$2:$A$32,0),MATCH('restit par joueur'!F$24,'DATA L1 20-21'!$A$2:$BZ$2,0)),"")</f>
        <v>8974</v>
      </c>
      <c r="G25" s="18"/>
      <c r="H25" s="18"/>
      <c r="I25" s="18"/>
      <c r="J25" s="18"/>
      <c r="K25" s="18"/>
      <c r="L25" s="18"/>
    </row>
    <row r="26" spans="1:12" ht="17.399999999999999" customHeight="1" x14ac:dyDescent="0.3">
      <c r="A26" s="27" t="s">
        <v>113</v>
      </c>
      <c r="B26" s="11">
        <f>IFERROR(INDEX('DATA L1 19-20'!$A$2:$BY$29,MATCH('restit par joueur'!$A$1,'DATA L1 19-20'!$A$2:$A$29,0),MATCH('restit par joueur'!B$24,'DATA L1 19-20'!$A$2:$BY$2,0)),"")</f>
        <v>17535</v>
      </c>
      <c r="C26" s="11">
        <f>IFERROR(INDEX('DATA L1 19-20'!$A$2:$BY$29,MATCH('restit par joueur'!$A$1,'DATA L1 19-20'!$A$2:$A$29,0),MATCH('restit par joueur'!C$24,'DATA L1 19-20'!$A$2:$BY$2,0)),"")</f>
        <v>5555</v>
      </c>
      <c r="D26" s="40">
        <f>IFERROR(INDEX('DATA L1 19-20'!$A$2:$BY$29,MATCH('restit par joueur'!$A$1,'DATA L1 19-20'!$A$2:$A$29,0),MATCH('restit par joueur'!D$24,'DATA L1 19-20'!$A$2:$BY$2,0)),"")</f>
        <v>0.31679498146564017</v>
      </c>
      <c r="E26" s="11">
        <f>IFERROR(INDEX('DATA L1 19-20'!$A$2:$BY$29,MATCH('restit par joueur'!$A$1,'DATA L1 19-20'!$A$2:$A$29,0),MATCH('restit par joueur'!E$24,'DATA L1 19-20'!$A$2:$BY$2,0)),"")</f>
        <v>3792</v>
      </c>
      <c r="F26" s="41">
        <f>IFERROR(INDEX('DATA L1 19-20'!$A$2:$BY$29,MATCH('restit par joueur'!$A$1,'DATA L1 19-20'!$A$2:$A$29,0),MATCH('restit par joueur'!F$24,'DATA L1 19-20'!$A$2:$BY$2,0)),"")</f>
        <v>9347</v>
      </c>
      <c r="G26" s="18"/>
      <c r="H26" s="18"/>
      <c r="I26" s="18"/>
      <c r="J26" s="18"/>
      <c r="K26" s="18"/>
      <c r="L26" s="18"/>
    </row>
    <row r="27" spans="1:12" ht="18" customHeight="1" x14ac:dyDescent="0.3">
      <c r="A27" s="28" t="s">
        <v>112</v>
      </c>
      <c r="B27" s="29">
        <f>IFERROR(INDEX('DATA L1 18-19'!$A$2:$BY$29,MATCH('restit par joueur'!$A$1,'DATA L1 18-19'!$A$2:$A$29,0),MATCH('restit par joueur'!B$24,'DATA L1 18-19'!$A$2:$BY$2,0)),"")</f>
        <v>18416</v>
      </c>
      <c r="C27" s="29">
        <f>IFERROR(INDEX('DATA L1 18-19'!$A$2:$BY$29,MATCH('restit par joueur'!$A$1,'DATA L1 18-19'!$A$2:$A$29,0),MATCH('restit par joueur'!C$24,'DATA L1 18-19'!$A$2:$BY$2,0)),"")</f>
        <v>5465</v>
      </c>
      <c r="D27" s="42">
        <f>IFERROR(INDEX('DATA L1 18-19'!$A$2:$BY$29,MATCH('restit par joueur'!$A$1,'DATA L1 18-19'!$A$2:$A$29,0),MATCH('restit par joueur'!D$24,'DATA L1 18-19'!$A$2:$BY$2,0)),"")</f>
        <v>0.2967528236316247</v>
      </c>
      <c r="E27" s="29">
        <f>IFERROR(INDEX('DATA L1 18-19'!$A$2:$BY$29,MATCH('restit par joueur'!$A$1,'DATA L1 18-19'!$A$2:$A$29,0),MATCH('restit par joueur'!E$24,'DATA L1 18-19'!$A$2:$BY$2,0)),"")</f>
        <v>3706</v>
      </c>
      <c r="F27" s="43">
        <f>IFERROR(INDEX('DATA L1 18-19'!$A$2:$BY$29,MATCH('restit par joueur'!$A$1,'DATA L1 18-19'!$A$2:$A$29,0),MATCH('restit par joueur'!F$24,'DATA L1 18-19'!$A$2:$BY$2,0)),"")</f>
        <v>9171</v>
      </c>
      <c r="G27" s="18"/>
      <c r="H27" s="18"/>
      <c r="I27" s="18"/>
      <c r="J27" s="18"/>
      <c r="K27" s="18"/>
      <c r="L27" s="18"/>
    </row>
    <row r="28" spans="1:12" ht="19.8" customHeight="1" x14ac:dyDescent="0.3">
      <c r="A28" s="33" t="s">
        <v>111</v>
      </c>
      <c r="B28" s="34">
        <f>IFERROR(INDEX('DATA L1 17-18'!$A$1:$BY$28,MATCH('restit par joueur'!$A$1,'DATA L1 17-18'!$A$1:$A$28,0),MATCH('restit par joueur'!B$24,'DATA L1 17-18'!$A$1:$BY$1,0)),"")</f>
        <v>15805</v>
      </c>
      <c r="C28" s="34">
        <f>IFERROR(INDEX('DATA L1 17-18'!$A$1:$BY$28,MATCH('restit par joueur'!$A$1,'DATA L1 17-18'!$A$1:$A$28,0),MATCH('restit par joueur'!C$24,'DATA L1 17-18'!$A$1:$BY$1,0)),"")</f>
        <v>4505</v>
      </c>
      <c r="D28" s="44">
        <f>IFERROR(INDEX('DATA L1 17-18'!$A$1:$BY$28,MATCH('restit par joueur'!$A$1,'DATA L1 17-18'!$A$1:$A$28,0),MATCH('restit par joueur'!D$24,'DATA L1 17-18'!$A$1:$BY$1,0)),"")</f>
        <v>0.28503638089212274</v>
      </c>
      <c r="E28" s="34">
        <f>IFERROR(INDEX('DATA L1 17-18'!$A$1:$BY$28,MATCH('restit par joueur'!$A$1,'DATA L1 17-18'!$A$1:$A$28,0),MATCH('restit par joueur'!E$24,'DATA L1 17-18'!$A$1:$BY$1,0)),"")</f>
        <v>3221</v>
      </c>
      <c r="F28" s="45">
        <f>IFERROR(INDEX('DATA L1 17-18'!$A$1:$BY$28,MATCH('restit par joueur'!$A$1,'DATA L1 17-18'!$A$1:$A$28,0),MATCH('restit par joueur'!F$24,'DATA L1 17-18'!$A$1:$BY$1,0)),"")</f>
        <v>7726</v>
      </c>
      <c r="G28" s="18"/>
      <c r="H28" s="18"/>
      <c r="I28" s="18"/>
      <c r="J28" s="18"/>
      <c r="K28" s="18"/>
      <c r="L28" s="18"/>
    </row>
    <row r="29" spans="1:12" x14ac:dyDescent="0.3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7.6" x14ac:dyDescent="0.3">
      <c r="A30" s="53" t="s">
        <v>108</v>
      </c>
      <c r="B30" s="15" t="s">
        <v>61</v>
      </c>
      <c r="C30" s="15" t="s">
        <v>60</v>
      </c>
      <c r="D30" s="15" t="s">
        <v>59</v>
      </c>
      <c r="E30" s="15" t="s">
        <v>58</v>
      </c>
      <c r="F30" s="15" t="s">
        <v>57</v>
      </c>
      <c r="G30" s="15" t="s">
        <v>56</v>
      </c>
      <c r="H30" s="15" t="s">
        <v>55</v>
      </c>
      <c r="I30" s="15" t="s">
        <v>54</v>
      </c>
      <c r="J30" s="16" t="s">
        <v>53</v>
      </c>
      <c r="K30" s="18"/>
      <c r="L30" s="18"/>
    </row>
    <row r="31" spans="1:12" ht="21.6" customHeight="1" x14ac:dyDescent="0.3">
      <c r="A31" s="27" t="s">
        <v>164</v>
      </c>
      <c r="B31" s="11">
        <f>IFERROR(INDEX('DATA L1 20-21'!$A$2:$BZ$32,MATCH('restit par joueur'!$A$1,'DATA L1 20-21'!$A$2:$A$32,0),MATCH('restit par joueur'!B$30,'DATA L1 20-21'!$A$2:$BZ$2,0)),"")</f>
        <v>40</v>
      </c>
      <c r="C31" s="11">
        <f>IFERROR(INDEX('DATA L1 20-21'!$A$2:$BZ$32,MATCH('restit par joueur'!$A$1,'DATA L1 20-21'!$A$2:$A$32,0),MATCH('restit par joueur'!C$30,'DATA L1 20-21'!$A$2:$BZ$2,0)),"")</f>
        <v>78</v>
      </c>
      <c r="D31" s="13">
        <f>IFERROR(INDEX('DATA L1 20-21'!$A$2:$BZ$32,MATCH('restit par joueur'!$A$1,'DATA L1 20-21'!$A$2:$A$32,0),MATCH('restit par joueur'!D$30,'DATA L1 20-21'!$A$2:$BZ$2,0)),"")</f>
        <v>0.51282051282051277</v>
      </c>
      <c r="E31" s="11">
        <f>IFERROR(INDEX('DATA L1 20-21'!$A$2:$BZ$32,MATCH('restit par joueur'!$A$1,'DATA L1 20-21'!$A$2:$A$32,0),MATCH('restit par joueur'!E$30,'DATA L1 20-21'!$A$2:$BZ$2,0)),"")</f>
        <v>91.905999999999992</v>
      </c>
      <c r="F31" s="11">
        <f>IFERROR(INDEX('DATA L1 20-21'!$A$2:$BZ$32,MATCH('restit par joueur'!$A$1,'DATA L1 20-21'!$A$2:$A$32,0),MATCH('restit par joueur'!F$30,'DATA L1 20-21'!$A$2:$BZ$2,0)),"")</f>
        <v>196</v>
      </c>
      <c r="G31" s="13">
        <f>IFERROR(INDEX('DATA L1 20-21'!$A$2:$BZ$32,MATCH('restit par joueur'!$A$1,'DATA L1 20-21'!$A$2:$A$32,0),MATCH('restit par joueur'!G$30,'DATA L1 20-21'!$A$2:$BZ$2,0)),"")</f>
        <v>0.4689081632653061</v>
      </c>
      <c r="H31" s="11">
        <f>IFERROR(INDEX('DATA L1 20-21'!$A$2:$BZ$32,MATCH('restit par joueur'!$A$1,'DATA L1 20-21'!$A$2:$A$32,0),MATCH('restit par joueur'!H$30,'DATA L1 20-21'!$A$2:$BZ$2,0)),"")</f>
        <v>1</v>
      </c>
      <c r="I31" s="11">
        <f>IFERROR(INDEX('DATA L1 20-21'!$A$2:$BZ$32,MATCH('restit par joueur'!$A$1,'DATA L1 20-21'!$A$2:$A$32,0),MATCH('restit par joueur'!I$30,'DATA L1 20-21'!$A$2:$BZ$2,0)),"")</f>
        <v>2</v>
      </c>
      <c r="J31" s="14">
        <f>IFERROR(INDEX('DATA L1 20-21'!$A$2:$BZ$32,MATCH('restit par joueur'!$A$1,'DATA L1 20-21'!$A$2:$A$32,0),MATCH('restit par joueur'!J$30,'DATA L1 20-21'!$A$2:$BZ$2,0)),"")</f>
        <v>0.5</v>
      </c>
      <c r="K31" s="18"/>
      <c r="L31" s="18"/>
    </row>
    <row r="32" spans="1:12" ht="21.6" customHeight="1" x14ac:dyDescent="0.3">
      <c r="A32" s="27" t="s">
        <v>113</v>
      </c>
      <c r="B32" s="11">
        <f>IFERROR(INDEX('DATA L1 19-20'!$A$2:$BY$29,MATCH('restit par joueur'!$A$1,'DATA L1 19-20'!$A$2:$A$29,0),MATCH('restit par joueur'!B$30,'DATA L1 19-20'!$A$2:$BY$2,0)),"")</f>
        <v>67</v>
      </c>
      <c r="C32" s="11">
        <f>IFERROR(INDEX('DATA L1 19-20'!$A$2:$BY$29,MATCH('restit par joueur'!$A$1,'DATA L1 19-20'!$A$2:$A$29,0),MATCH('restit par joueur'!C$30,'DATA L1 19-20'!$A$2:$BY$2,0)),"")</f>
        <v>132</v>
      </c>
      <c r="D32" s="13">
        <f>IFERROR(INDEX('DATA L1 19-20'!$A$2:$BY$29,MATCH('restit par joueur'!$A$1,'DATA L1 19-20'!$A$2:$A$29,0),MATCH('restit par joueur'!D$30,'DATA L1 19-20'!$A$2:$BY$2,0)),"")</f>
        <v>0.50757575757575757</v>
      </c>
      <c r="E32" s="11">
        <f>IFERROR(INDEX('DATA L1 19-20'!$A$2:$BY$29,MATCH('restit par joueur'!$A$1,'DATA L1 19-20'!$A$2:$A$29,0),MATCH('restit par joueur'!E$30,'DATA L1 19-20'!$A$2:$BY$2,0)),"")</f>
        <v>107.02800000000001</v>
      </c>
      <c r="F32" s="11">
        <f>IFERROR(INDEX('DATA L1 19-20'!$A$2:$BY$29,MATCH('restit par joueur'!$A$1,'DATA L1 19-20'!$A$2:$A$29,0),MATCH('restit par joueur'!F$30,'DATA L1 19-20'!$A$2:$BY$2,0)),"")</f>
        <v>244</v>
      </c>
      <c r="G32" s="13">
        <f>IFERROR(INDEX('DATA L1 19-20'!$A$2:$BY$29,MATCH('restit par joueur'!$A$1,'DATA L1 19-20'!$A$2:$A$29,0),MATCH('restit par joueur'!G$30,'DATA L1 19-20'!$A$2:$BY$2,0)),"")</f>
        <v>0.43863934426229512</v>
      </c>
      <c r="H32" s="11">
        <f>IFERROR(INDEX('DATA L1 19-20'!$A$2:$BY$29,MATCH('restit par joueur'!$A$1,'DATA L1 19-20'!$A$2:$A$29,0),MATCH('restit par joueur'!H$30,'DATA L1 19-20'!$A$2:$BY$2,0)),"")</f>
        <v>1</v>
      </c>
      <c r="I32" s="11">
        <f>IFERROR(INDEX('DATA L1 19-20'!$A$2:$BY$29,MATCH('restit par joueur'!$A$1,'DATA L1 19-20'!$A$2:$A$29,0),MATCH('restit par joueur'!I$30,'DATA L1 19-20'!$A$2:$BY$2,0)),"")</f>
        <v>4</v>
      </c>
      <c r="J32" s="14">
        <f>IFERROR(INDEX('DATA L1 19-20'!$A$2:$BY$29,MATCH('restit par joueur'!$A$1,'DATA L1 19-20'!$A$2:$A$29,0),MATCH('restit par joueur'!J$30,'DATA L1 19-20'!$A$2:$BY$2,0)),"")</f>
        <v>0.25</v>
      </c>
      <c r="K32" s="18"/>
      <c r="L32" s="18"/>
    </row>
    <row r="33" spans="1:12" ht="20.399999999999999" customHeight="1" x14ac:dyDescent="0.3">
      <c r="A33" s="28" t="s">
        <v>112</v>
      </c>
      <c r="B33" s="29">
        <f>IFERROR(INDEX('DATA L1 18-19'!$A$2:$BY$29,MATCH('restit par joueur'!$A$1,'DATA L1 18-19'!$A$2:$A$29,0),MATCH('restit par joueur'!B$30,'DATA L1 18-19'!$A$2:$BY$2,0)),"")</f>
        <v>41</v>
      </c>
      <c r="C33" s="29">
        <f>IFERROR(INDEX('DATA L1 18-19'!$A$2:$BY$29,MATCH('restit par joueur'!$A$1,'DATA L1 18-19'!$A$2:$A$29,0),MATCH('restit par joueur'!C$30,'DATA L1 18-19'!$A$2:$BY$2,0)),"")</f>
        <v>84</v>
      </c>
      <c r="D33" s="30">
        <f>IFERROR(INDEX('DATA L1 18-19'!$A$2:$BY$29,MATCH('restit par joueur'!$A$1,'DATA L1 18-19'!$A$2:$A$29,0),MATCH('restit par joueur'!D$30,'DATA L1 18-19'!$A$2:$BY$2,0)),"")</f>
        <v>0.48809523809523808</v>
      </c>
      <c r="E33" s="29">
        <f>IFERROR(INDEX('DATA L1 18-19'!$A$2:$BY$29,MATCH('restit par joueur'!$A$1,'DATA L1 18-19'!$A$2:$A$29,0),MATCH('restit par joueur'!E$30,'DATA L1 18-19'!$A$2:$BY$2,0)),"")</f>
        <v>89</v>
      </c>
      <c r="F33" s="29">
        <f>IFERROR(INDEX('DATA L1 18-19'!$A$2:$BY$29,MATCH('restit par joueur'!$A$1,'DATA L1 18-19'!$A$2:$A$29,0),MATCH('restit par joueur'!F$30,'DATA L1 18-19'!$A$2:$BY$2,0)),"")</f>
        <v>220</v>
      </c>
      <c r="G33" s="30">
        <f>IFERROR(INDEX('DATA L1 18-19'!$A$2:$BY$29,MATCH('restit par joueur'!$A$1,'DATA L1 18-19'!$A$2:$A$29,0),MATCH('restit par joueur'!G$30,'DATA L1 18-19'!$A$2:$BY$2,0)),"")</f>
        <v>0.40454545454545454</v>
      </c>
      <c r="H33" s="29">
        <f>IFERROR(INDEX('DATA L1 18-19'!$A$2:$BY$29,MATCH('restit par joueur'!$A$1,'DATA L1 18-19'!$A$2:$A$29,0),MATCH('restit par joueur'!H$30,'DATA L1 18-19'!$A$2:$BY$2,0)),"")</f>
        <v>0</v>
      </c>
      <c r="I33" s="29">
        <f>IFERROR(INDEX('DATA L1 18-19'!$A$2:$BY$29,MATCH('restit par joueur'!$A$1,'DATA L1 18-19'!$A$2:$A$29,0),MATCH('restit par joueur'!I$30,'DATA L1 18-19'!$A$2:$BY$2,0)),"")</f>
        <v>2</v>
      </c>
      <c r="J33" s="32">
        <f>IFERROR(INDEX('DATA L1 18-19'!$A$2:$BY$29,MATCH('restit par joueur'!$A$1,'DATA L1 18-19'!$A$2:$A$29,0),MATCH('restit par joueur'!J$30,'DATA L1 18-19'!$A$2:$BY$2,0)),"")</f>
        <v>0</v>
      </c>
      <c r="K33" s="18"/>
      <c r="L33" s="18"/>
    </row>
    <row r="34" spans="1:12" ht="19.2" customHeight="1" x14ac:dyDescent="0.3">
      <c r="A34" s="28" t="s">
        <v>111</v>
      </c>
      <c r="B34" s="34">
        <f>IFERROR(INDEX('DATA L1 17-18'!$A$1:$BY$28,MATCH('restit par joueur'!$A$1,'DATA L1 17-18'!$A$1:$A$28,0),MATCH('restit par joueur'!B$30,'DATA L1 17-18'!$A$1:$BY$1,0)),"")</f>
        <v>48</v>
      </c>
      <c r="C34" s="34">
        <f>IFERROR(INDEX('DATA L1 17-18'!$A$1:$BY$28,MATCH('restit par joueur'!$A$1,'DATA L1 17-18'!$A$1:$A$28,0),MATCH('restit par joueur'!C$30,'DATA L1 17-18'!$A$1:$BY$1,0)),"")</f>
        <v>86</v>
      </c>
      <c r="D34" s="35">
        <f>IFERROR(INDEX('DATA L1 17-18'!$A$1:$BY$28,MATCH('restit par joueur'!$A$1,'DATA L1 17-18'!$A$1:$A$28,0),MATCH('restit par joueur'!D$30,'DATA L1 17-18'!$A$1:$BY$1,0)),"")</f>
        <v>0.55813953488372092</v>
      </c>
      <c r="E34" s="34">
        <f>IFERROR(INDEX('DATA L1 17-18'!$A$1:$BY$28,MATCH('restit par joueur'!$A$1,'DATA L1 17-18'!$A$1:$A$28,0),MATCH('restit par joueur'!E$30,'DATA L1 17-18'!$A$1:$BY$1,0)),"")</f>
        <v>75</v>
      </c>
      <c r="F34" s="34">
        <f>IFERROR(INDEX('DATA L1 17-18'!$A$1:$BY$28,MATCH('restit par joueur'!$A$1,'DATA L1 17-18'!$A$1:$A$28,0),MATCH('restit par joueur'!F$30,'DATA L1 17-18'!$A$1:$BY$1,0)),"")</f>
        <v>186</v>
      </c>
      <c r="G34" s="35">
        <f>IFERROR(INDEX('DATA L1 17-18'!$A$1:$BY$28,MATCH('restit par joueur'!$A$1,'DATA L1 17-18'!$A$1:$A$28,0),MATCH('restit par joueur'!G$30,'DATA L1 17-18'!$A$1:$BY$1,0)),"")</f>
        <v>0.40322580645161288</v>
      </c>
      <c r="H34" s="34">
        <f>IFERROR(INDEX('DATA L1 17-18'!$A$1:$BY$28,MATCH('restit par joueur'!$A$1,'DATA L1 17-18'!$A$1:$A$28,0),MATCH('restit par joueur'!H$30,'DATA L1 17-18'!$A$1:$BY$1,0)),"")</f>
        <v>0</v>
      </c>
      <c r="I34" s="34">
        <f>IFERROR(INDEX('DATA L1 17-18'!$A$1:$BY$28,MATCH('restit par joueur'!$A$1,'DATA L1 17-18'!$A$1:$A$28,0),MATCH('restit par joueur'!I$30,'DATA L1 17-18'!$A$1:$BY$1,0)),"")</f>
        <v>2</v>
      </c>
      <c r="J34" s="37">
        <f>IFERROR(INDEX('DATA L1 17-18'!$A$1:$BY$28,MATCH('restit par joueur'!$A$1,'DATA L1 17-18'!$A$1:$A$28,0),MATCH('restit par joueur'!J$30,'DATA L1 17-18'!$A$1:$BY$1,0)),"")</f>
        <v>0</v>
      </c>
      <c r="K34" s="18"/>
      <c r="L34" s="18"/>
    </row>
    <row r="35" spans="1:12" ht="21" customHeight="1" x14ac:dyDescent="0.3">
      <c r="A35" s="28" t="s">
        <v>152</v>
      </c>
      <c r="B35" s="34">
        <f>IFERROR(INDEX('DATA L1 16-17'!$A$1:$BY$28,MATCH('restit par joueur'!$A$1,'DATA L1 16-17'!$A$1:$A$28,0),MATCH('restit par joueur'!B$30,'DATA L1 16-17'!$A$1:$BY$1,0)),"")</f>
        <v>40</v>
      </c>
      <c r="C35" s="34">
        <f>IFERROR(INDEX('DATA L1 16-17'!$A$1:$BY$28,MATCH('restit par joueur'!$A$1,'DATA L1 16-17'!$A$1:$A$28,0),MATCH('restit par joueur'!C$30,'DATA L1 16-17'!$A$1:$BY$1,0)),"")</f>
        <v>68</v>
      </c>
      <c r="D35" s="35">
        <f>IFERROR(INDEX('DATA L1 16-17'!$A$1:$BY$28,MATCH('restit par joueur'!$A$1,'DATA L1 16-17'!$A$1:$A$28,0),MATCH('restit par joueur'!D$30,'DATA L1 16-17'!$A$1:$BY$1,0)),"")</f>
        <v>0.58823529411764708</v>
      </c>
      <c r="E35" s="34">
        <f>IFERROR(INDEX('DATA L1 16-17'!$A$1:$BY$28,MATCH('restit par joueur'!$A$1,'DATA L1 16-17'!$A$1:$A$28,0),MATCH('restit par joueur'!E$30,'DATA L1 16-17'!$A$1:$BY$1,0)),"")</f>
        <v>88</v>
      </c>
      <c r="F35" s="34">
        <f>IFERROR(INDEX('DATA L1 16-17'!$A$1:$BY$28,MATCH('restit par joueur'!$A$1,'DATA L1 16-17'!$A$1:$A$28,0),MATCH('restit par joueur'!F$30,'DATA L1 16-17'!$A$1:$BY$1,0)),"")</f>
        <v>218</v>
      </c>
      <c r="G35" s="35">
        <f>IFERROR(INDEX('DATA L1 16-17'!$A$1:$BY$28,MATCH('restit par joueur'!$A$1,'DATA L1 16-17'!$A$1:$A$28,0),MATCH('restit par joueur'!G$30,'DATA L1 16-17'!$A$1:$BY$1,0)),"")</f>
        <v>0.40366972477064222</v>
      </c>
      <c r="H35" s="34">
        <f>IFERROR(INDEX('DATA L1 16-17'!$A$1:$BY$28,MATCH('restit par joueur'!$A$1,'DATA L1 16-17'!$A$1:$A$28,0),MATCH('restit par joueur'!H$30,'DATA L1 16-17'!$A$1:$BY$1,0)),"")</f>
        <v>1</v>
      </c>
      <c r="I35" s="34">
        <f>IFERROR(INDEX('DATA L1 16-17'!$A$1:$BY$28,MATCH('restit par joueur'!$A$1,'DATA L1 16-17'!$A$1:$A$28,0),MATCH('restit par joueur'!I$30,'DATA L1 16-17'!$A$1:$BY$1,0)),"")</f>
        <v>5</v>
      </c>
      <c r="J35" s="37">
        <f>IFERROR(INDEX('DATA L1 16-17'!$A$1:$BY$28,MATCH('restit par joueur'!$A$1,'DATA L1 16-17'!$A$1:$A$28,0),MATCH('restit par joueur'!J$30,'DATA L1 16-17'!$A$1:$BY$1,0)),"")</f>
        <v>0.2</v>
      </c>
      <c r="K35" s="18"/>
      <c r="L35" s="18"/>
    </row>
    <row r="36" spans="1:12" x14ac:dyDescent="0.3">
      <c r="A36" s="18"/>
      <c r="B36" s="18"/>
      <c r="C36" s="18"/>
      <c r="D36" s="18"/>
      <c r="E36" s="18"/>
      <c r="F36" s="18"/>
      <c r="G36" s="18"/>
      <c r="H36" s="18"/>
      <c r="I36" s="18"/>
      <c r="J36" s="18"/>
      <c r="L36" s="18"/>
    </row>
    <row r="37" spans="1:12" ht="27.6" x14ac:dyDescent="0.3">
      <c r="A37" s="53" t="s">
        <v>107</v>
      </c>
      <c r="B37" s="15" t="s">
        <v>38</v>
      </c>
      <c r="C37" s="15" t="s">
        <v>106</v>
      </c>
      <c r="D37" s="15" t="s">
        <v>40</v>
      </c>
      <c r="E37" s="15" t="s">
        <v>41</v>
      </c>
      <c r="F37" s="15" t="s">
        <v>42</v>
      </c>
      <c r="G37" s="15" t="s">
        <v>123</v>
      </c>
      <c r="H37" s="15" t="s">
        <v>44</v>
      </c>
      <c r="I37" s="15" t="s">
        <v>45</v>
      </c>
      <c r="J37" s="16" t="s">
        <v>46</v>
      </c>
      <c r="K37" s="16" t="s">
        <v>47</v>
      </c>
      <c r="L37" s="18"/>
    </row>
    <row r="38" spans="1:12" ht="20.399999999999999" customHeight="1" x14ac:dyDescent="0.3">
      <c r="A38" s="27" t="s">
        <v>164</v>
      </c>
      <c r="B38" s="11">
        <f>IFERROR(INDEX('DATA L1 20-21'!$A$2:$BZ$32,MATCH('restit par joueur'!$A$1,'DATA L1 20-21'!$A$2:$A$32,0),MATCH('restit par joueur'!B$37,'DATA L1 20-21'!$A$2:$BZ$2,0)),"")</f>
        <v>26</v>
      </c>
      <c r="C38" s="11">
        <f>IFERROR(INDEX('DATA L1 20-21'!$A$2:$BZ$32,MATCH('restit par joueur'!$A$1,'DATA L1 20-21'!$A$2:$A$32,0),MATCH('restit par joueur'!C$37,'DATA L1 20-21'!$A$2:$BZ$2,0)),"")</f>
        <v>60</v>
      </c>
      <c r="D38" s="40">
        <f>IFERROR(INDEX('DATA L1 20-21'!$A$2:$BZ$32,MATCH('restit par joueur'!$A$1,'DATA L1 20-21'!$A$2:$A$32,0),MATCH('restit par joueur'!D$37,'DATA L1 20-21'!$A$2:$BZ$2,0)),"")</f>
        <v>0.43333333333333335</v>
      </c>
      <c r="E38" s="11">
        <f>IFERROR(INDEX('DATA L1 20-21'!$A$2:$BZ$32,MATCH('restit par joueur'!$A$1,'DATA L1 20-21'!$A$2:$A$32,0),MATCH('restit par joueur'!E$37,'DATA L1 20-21'!$A$2:$BZ$2,0)),"")</f>
        <v>6</v>
      </c>
      <c r="F38" s="11">
        <f>IFERROR(INDEX('DATA L1 20-21'!$A$2:$BZ$32,MATCH('restit par joueur'!$A$1,'DATA L1 20-21'!$A$2:$A$32,0),MATCH('restit par joueur'!F$37,'DATA L1 20-21'!$A$2:$BZ$2,0)),"")</f>
        <v>6</v>
      </c>
      <c r="G38" s="11">
        <f>IFERROR(INDEX('DATA L1 20-21'!$A$2:$BZ$32,MATCH('restit par joueur'!$A$1,'DATA L1 20-21'!$A$2:$A$32,0),MATCH('restit par joueur'!G$37,'DATA L1 20-21'!$A$2:$BZ$2,0)),"")</f>
        <v>1</v>
      </c>
      <c r="H38" s="11">
        <f>IFERROR(INDEX('DATA L1 20-21'!$A$2:$BZ$32,MATCH('restit par joueur'!$A$1,'DATA L1 20-21'!$A$2:$A$32,0),MATCH('restit par joueur'!H$37,'DATA L1 20-21'!$A$2:$BZ$2,0)),"")</f>
        <v>92</v>
      </c>
      <c r="I38" s="11">
        <f>IFERROR(INDEX('DATA L1 20-21'!$A$2:$BZ$32,MATCH('restit par joueur'!$A$1,'DATA L1 20-21'!$A$2:$A$32,0),MATCH('restit par joueur'!I$37,'DATA L1 20-21'!$A$2:$BZ$2,0)),"")</f>
        <v>320</v>
      </c>
      <c r="J38" s="40">
        <f>IFERROR(INDEX('DATA L1 20-21'!$A$2:$BZ$32,MATCH('restit par joueur'!$A$1,'DATA L1 20-21'!$A$2:$A$32,0),MATCH('restit par joueur'!J$37,'DATA L1 20-21'!$A$2:$BZ$2,0)),"")</f>
        <v>0.28749999999999998</v>
      </c>
      <c r="K38" s="41">
        <f>IFERROR(INDEX('DATA L1 20-21'!$A$2:$BZ$32,MATCH('restit par joueur'!$A$1,'DATA L1 20-21'!$A$2:$A$32,0),MATCH('restit par joueur'!K$37,'DATA L1 20-21'!$A$2:$BZ$2,0)),"")</f>
        <v>59</v>
      </c>
      <c r="L38" s="18"/>
    </row>
    <row r="39" spans="1:12" ht="20.399999999999999" customHeight="1" x14ac:dyDescent="0.3">
      <c r="A39" s="27" t="s">
        <v>113</v>
      </c>
      <c r="B39" s="11">
        <f>IFERROR(INDEX('DATA L1 19-20'!$A$2:$BY$29,MATCH('restit par joueur'!$A$1,'DATA L1 19-20'!$A$2:$A$29,0),MATCH('restit par joueur'!B$37,'DATA L1 19-20'!$A$2:$BY$2,0)),"")</f>
        <v>17</v>
      </c>
      <c r="C39" s="11">
        <f>IFERROR(INDEX('DATA L1 19-20'!$A$2:$BY$29,MATCH('restit par joueur'!$A$1,'DATA L1 19-20'!$A$2:$A$29,0),MATCH('restit par joueur'!C$37,'DATA L1 19-20'!$A$2:$BY$2,0)),"")</f>
        <v>47</v>
      </c>
      <c r="D39" s="40">
        <f>IFERROR(INDEX('DATA L1 19-20'!$A$2:$BY$29,MATCH('restit par joueur'!$A$1,'DATA L1 19-20'!$A$2:$A$29,0),MATCH('restit par joueur'!D$37,'DATA L1 19-20'!$A$2:$BY$2,0)),"")</f>
        <v>0.36170212765957449</v>
      </c>
      <c r="E39" s="11">
        <f>IFERROR(INDEX('DATA L1 19-20'!$A$2:$BY$29,MATCH('restit par joueur'!$A$1,'DATA L1 19-20'!$A$2:$A$29,0),MATCH('restit par joueur'!E$37,'DATA L1 19-20'!$A$2:$BY$2,0)),"")</f>
        <v>1</v>
      </c>
      <c r="F39" s="11">
        <f>IFERROR(INDEX('DATA L1 19-20'!$A$2:$BY$29,MATCH('restit par joueur'!$A$1,'DATA L1 19-20'!$A$2:$A$29,0),MATCH('restit par joueur'!F$37,'DATA L1 19-20'!$A$2:$BY$2,0)),"")</f>
        <v>11</v>
      </c>
      <c r="G39" s="11">
        <f>IFERROR(INDEX('DATA L1 19-20'!$A$2:$BY$29,MATCH('restit par joueur'!$A$1,'DATA L1 19-20'!$A$2:$A$29,0),MATCH('restit par joueur'!G$37,'DATA L1 19-20'!$A$2:$BY$2,0)),"")</f>
        <v>3</v>
      </c>
      <c r="H39" s="11">
        <f>IFERROR(INDEX('DATA L1 19-20'!$A$2:$BY$29,MATCH('restit par joueur'!$A$1,'DATA L1 19-20'!$A$2:$A$29,0),MATCH('restit par joueur'!H$37,'DATA L1 19-20'!$A$2:$BY$2,0)),"")</f>
        <v>104</v>
      </c>
      <c r="I39" s="11">
        <f>IFERROR(INDEX('DATA L1 19-20'!$A$2:$BY$29,MATCH('restit par joueur'!$A$1,'DATA L1 19-20'!$A$2:$A$29,0),MATCH('restit par joueur'!I$37,'DATA L1 19-20'!$A$2:$BY$2,0)),"")</f>
        <v>410</v>
      </c>
      <c r="J39" s="40">
        <f>IFERROR(INDEX('DATA L1 19-20'!$A$2:$BY$29,MATCH('restit par joueur'!$A$1,'DATA L1 19-20'!$A$2:$A$29,0),MATCH('restit par joueur'!J$37,'DATA L1 19-20'!$A$2:$BY$2,0)),"")</f>
        <v>0.25365853658536586</v>
      </c>
      <c r="K39" s="41">
        <f>IFERROR(INDEX('DATA L1 19-20'!$A$2:$BY$29,MATCH('restit par joueur'!$A$1,'DATA L1 19-20'!$A$2:$A$29,0),MATCH('restit par joueur'!K$37,'DATA L1 19-20'!$A$2:$BY$2,0)),"")</f>
        <v>86</v>
      </c>
      <c r="L39" s="18"/>
    </row>
    <row r="40" spans="1:12" ht="19.2" customHeight="1" x14ac:dyDescent="0.3">
      <c r="A40" s="28" t="s">
        <v>112</v>
      </c>
      <c r="B40" s="29">
        <f>IFERROR(INDEX('DATA L1 18-19'!$A$2:$BY$29,MATCH('restit par joueur'!$A$1,'DATA L1 18-19'!$A$2:$A$29,0),MATCH('restit par joueur'!B$37,'DATA L1 18-19'!$A$2:$BY$2,0)),"")</f>
        <v>29</v>
      </c>
      <c r="C40" s="29">
        <f>IFERROR(INDEX('DATA L1 18-19'!$A$2:$BY$29,MATCH('restit par joueur'!$A$1,'DATA L1 18-19'!$A$2:$A$29,0),MATCH('restit par joueur'!C$37,'DATA L1 18-19'!$A$2:$BY$2,0)),"")</f>
        <v>61</v>
      </c>
      <c r="D40" s="42">
        <f>IFERROR(INDEX('DATA L1 18-19'!$A$2:$BY$29,MATCH('restit par joueur'!$A$1,'DATA L1 18-19'!$A$2:$A$29,0),MATCH('restit par joueur'!D$37,'DATA L1 18-19'!$A$2:$BY$2,0)),"")</f>
        <v>0.47540983606557374</v>
      </c>
      <c r="E40" s="11">
        <f>IFERROR(INDEX('DATA L1 18-19'!$A$2:$BY$29,MATCH('restit par joueur'!$A$1,'DATA L1 18-19'!$A$2:$A$29,0),MATCH('restit par joueur'!E$37,'DATA L1 18-19'!$A$2:$BY$2,0)),"")</f>
        <v>4</v>
      </c>
      <c r="F40" s="29">
        <f>IFERROR(INDEX('DATA L1 18-19'!$A$2:$BY$29,MATCH('restit par joueur'!$A$1,'DATA L1 18-19'!$A$2:$A$29,0),MATCH('restit par joueur'!F$37,'DATA L1 18-19'!$A$2:$BY$2,0)),"")</f>
        <v>16</v>
      </c>
      <c r="G40" s="29">
        <f>IFERROR(INDEX('DATA L1 18-19'!$A$2:$BY$29,MATCH('restit par joueur'!$A$1,'DATA L1 18-19'!$A$2:$A$29,0),MATCH('restit par joueur'!G$37,'DATA L1 18-19'!$A$2:$BY$2,0)),"")</f>
        <v>1</v>
      </c>
      <c r="H40" s="29">
        <f>IFERROR(INDEX('DATA L1 18-19'!$A$2:$BY$29,MATCH('restit par joueur'!$A$1,'DATA L1 18-19'!$A$2:$A$29,0),MATCH('restit par joueur'!H$37,'DATA L1 18-19'!$A$2:$BY$2,0)),"")</f>
        <v>166</v>
      </c>
      <c r="I40" s="29">
        <f>IFERROR(INDEX('DATA L1 18-19'!$A$2:$BY$29,MATCH('restit par joueur'!$A$1,'DATA L1 18-19'!$A$2:$A$29,0),MATCH('restit par joueur'!I$37,'DATA L1 18-19'!$A$2:$BY$2,0)),"")</f>
        <v>609</v>
      </c>
      <c r="J40" s="42">
        <f>IFERROR(INDEX('DATA L1 18-19'!$A$2:$BY$29,MATCH('restit par joueur'!$A$1,'DATA L1 18-19'!$A$2:$A$29,0),MATCH('restit par joueur'!J$37,'DATA L1 18-19'!$A$2:$BY$2,0)),"")</f>
        <v>0.27257799671592775</v>
      </c>
      <c r="K40" s="43" t="str">
        <f>IFERROR(INDEX('DATA L1 18-19'!$A$2:$BY$29,MATCH('restit par joueur'!$A$1,'DATA L1 18-19'!$A$2:$A$29,0),MATCH('restit par joueur'!K$37,'DATA L1 18-19'!$A$2:$BY$2,0)),"")</f>
        <v/>
      </c>
      <c r="L40" s="18"/>
    </row>
    <row r="41" spans="1:12" ht="17.399999999999999" customHeight="1" x14ac:dyDescent="0.3">
      <c r="A41" s="28" t="s">
        <v>111</v>
      </c>
      <c r="B41" s="34">
        <f>IFERROR(INDEX('DATA L1 17-18'!$A$1:$BY$28,MATCH('restit par joueur'!$A$1,'DATA L1 17-18'!$A$1:$A$28,0),MATCH('restit par joueur'!B$37,'DATA L1 17-18'!$A$1:$BY$1,0)),"")</f>
        <v>13</v>
      </c>
      <c r="C41" s="34">
        <f>IFERROR(INDEX('DATA L1 17-18'!$A$1:$BY$28,MATCH('restit par joueur'!$A$1,'DATA L1 17-18'!$A$1:$A$28,0),MATCH('restit par joueur'!C$37,'DATA L1 17-18'!$A$1:$BY$1,0)),"")</f>
        <v>45</v>
      </c>
      <c r="D41" s="44">
        <f>IFERROR(INDEX('DATA L1 17-18'!$A$1:$BY$28,MATCH('restit par joueur'!$A$1,'DATA L1 17-18'!$A$1:$A$28,0),MATCH('restit par joueur'!D$37,'DATA L1 17-18'!$A$1:$BY$1,0)),"")</f>
        <v>0.28888888888888886</v>
      </c>
      <c r="E41" s="34">
        <f>IFERROR(INDEX('DATA L1 17-18'!$A$1:$BY$28,MATCH('restit par joueur'!$A$1,'DATA L1 17-18'!$A$1:$A$28,0),MATCH('restit par joueur'!E$37,'DATA L1 17-18'!$A$1:$BY$1,0)),"")</f>
        <v>8</v>
      </c>
      <c r="F41" s="34">
        <f>IFERROR(INDEX('DATA L1 17-18'!$A$1:$BY$28,MATCH('restit par joueur'!$A$1,'DATA L1 17-18'!$A$1:$A$28,0),MATCH('restit par joueur'!F$37,'DATA L1 17-18'!$A$1:$BY$1,0)),"")</f>
        <v>10</v>
      </c>
      <c r="G41" s="34">
        <f>IFERROR(INDEX('DATA L1 17-18'!$A$1:$BY$28,MATCH('restit par joueur'!$A$1,'DATA L1 17-18'!$A$1:$A$28,0),MATCH('restit par joueur'!G$37,'DATA L1 17-18'!$A$1:$BY$1,0)),"")</f>
        <v>2</v>
      </c>
      <c r="H41" s="34">
        <f>IFERROR(INDEX('DATA L1 17-18'!$A$1:$BY$28,MATCH('restit par joueur'!$A$1,'DATA L1 17-18'!$A$1:$A$28,0),MATCH('restit par joueur'!H$37,'DATA L1 17-18'!$A$1:$BY$1,0)),"")</f>
        <v>68</v>
      </c>
      <c r="I41" s="34">
        <f>IFERROR(INDEX('DATA L1 17-18'!$A$1:$BY$28,MATCH('restit par joueur'!$A$1,'DATA L1 17-18'!$A$1:$A$28,0),MATCH('restit par joueur'!I$37,'DATA L1 17-18'!$A$1:$BY$1,0)),"")</f>
        <v>243</v>
      </c>
      <c r="J41" s="44">
        <f>IFERROR(INDEX('DATA L1 17-18'!$A$1:$BY$28,MATCH('restit par joueur'!$A$1,'DATA L1 17-18'!$A$1:$A$28,0),MATCH('restit par joueur'!J$37,'DATA L1 17-18'!$A$1:$BY$1,0)),"")</f>
        <v>0.27983539094650206</v>
      </c>
      <c r="K41" s="45" t="str">
        <f>IFERROR(INDEX('DATA L1 17-18'!$A$1:$BY$28,MATCH('restit par joueur'!$A$1,'DATA L1 17-18'!$A$1:$A$28,0),MATCH('restit par joueur'!K$37,'DATA L1 17-18'!$A$1:$BY$1,0)),"")</f>
        <v/>
      </c>
      <c r="L41" s="18"/>
    </row>
    <row r="42" spans="1:12" ht="21.6" customHeight="1" x14ac:dyDescent="0.3">
      <c r="A42" s="28" t="s">
        <v>152</v>
      </c>
      <c r="B42" s="34">
        <f>IFERROR(INDEX('DATA L1 16-17'!$A$1:$BY$28,MATCH('restit par joueur'!$A$1,'DATA L1 16-17'!$A$1:$A$28,0),MATCH('restit par joueur'!B$37,'DATA L1 16-17'!$A$1:$BY$1,0)),"")</f>
        <v>21</v>
      </c>
      <c r="C42" s="34">
        <f>IFERROR(INDEX('DATA L1 16-17'!$A$1:$BY$28,MATCH('restit par joueur'!$A$1,'DATA L1 16-17'!$A$1:$A$28,0),MATCH('restit par joueur'!C$37,'DATA L1 16-17'!$A$1:$BY$1,0)),"")</f>
        <v>54</v>
      </c>
      <c r="D42" s="44">
        <f>IFERROR(INDEX('DATA L1 16-17'!$A$1:$BY$28,MATCH('restit par joueur'!$A$1,'DATA L1 16-17'!$A$1:$A$28,0),MATCH('restit par joueur'!D$37,'DATA L1 16-17'!$A$1:$BY$1,0)),"")</f>
        <v>0.3888888888888889</v>
      </c>
      <c r="E42" s="34">
        <f>IFERROR(INDEX('DATA L1 16-17'!$A$1:$BY$28,MATCH('restit par joueur'!$A$1,'DATA L1 16-17'!$A$1:$A$28,0),MATCH('restit par joueur'!E$37,'DATA L1 16-17'!$A$1:$BY$1,0)),"")</f>
        <v>0</v>
      </c>
      <c r="F42" s="34">
        <f>IFERROR(INDEX('DATA L1 16-17'!$A$1:$BY$28,MATCH('restit par joueur'!$A$1,'DATA L1 16-17'!$A$1:$A$28,0),MATCH('restit par joueur'!F$37,'DATA L1 16-17'!$A$1:$BY$1,0)),"")</f>
        <v>15</v>
      </c>
      <c r="G42" s="34">
        <f>IFERROR(INDEX('DATA L1 16-17'!$A$1:$BY$28,MATCH('restit par joueur'!$A$1,'DATA L1 16-17'!$A$1:$A$28,0),MATCH('restit par joueur'!G$37,'DATA L1 16-17'!$A$1:$BY$1,0)),"")</f>
        <v>0</v>
      </c>
      <c r="H42" s="34"/>
      <c r="I42" s="34"/>
      <c r="J42" s="44"/>
      <c r="K42" s="37" t="str">
        <f>IFERROR(INDEX('DATA L1 16-17'!$A$1:$BY$28,MATCH('restit par joueur'!$A$1,'DATA L1 16-17'!$A$1:$A$28,0),MATCH('restit par joueur'!K$30,'DATA L1 16-17'!$A$1:$BY$1,0)),"")</f>
        <v/>
      </c>
      <c r="L42" s="18"/>
    </row>
    <row r="43" spans="1:12" x14ac:dyDescent="0.3">
      <c r="G43" s="18"/>
      <c r="H43" s="18"/>
      <c r="I43" s="18"/>
      <c r="J43" s="18"/>
      <c r="K43" s="18"/>
      <c r="L43" s="18"/>
    </row>
    <row r="44" spans="1:12" ht="27.6" x14ac:dyDescent="0.3">
      <c r="A44" s="53" t="s">
        <v>105</v>
      </c>
      <c r="B44" s="15" t="s">
        <v>48</v>
      </c>
      <c r="C44" s="15" t="s">
        <v>49</v>
      </c>
      <c r="D44" s="15" t="s">
        <v>50</v>
      </c>
      <c r="E44" s="15" t="s">
        <v>51</v>
      </c>
      <c r="F44" s="15" t="s">
        <v>52</v>
      </c>
      <c r="G44" s="18"/>
      <c r="H44" s="18"/>
      <c r="I44" s="18"/>
      <c r="J44" s="18"/>
      <c r="K44" s="18"/>
      <c r="L44" s="18"/>
    </row>
    <row r="45" spans="1:12" ht="18" customHeight="1" x14ac:dyDescent="0.3">
      <c r="A45" s="52" t="s">
        <v>164</v>
      </c>
      <c r="B45" s="11">
        <f>IFERROR(INDEX('DATA L1 20-21'!$A$2:$BZ$32,MATCH('restit par joueur'!$A$1,'DATA L1 20-21'!$A$2:$A$32,0),MATCH('restit par joueur'!B$44,'DATA L1 20-21'!$A$2:$BZ$2,0)),"")</f>
        <v>26</v>
      </c>
      <c r="C45" s="11">
        <f>IFERROR(INDEX('DATA L1 20-21'!$A$2:$BZ$32,MATCH('restit par joueur'!$A$1,'DATA L1 20-21'!$A$2:$A$32,0),MATCH('restit par joueur'!C$44,'DATA L1 20-21'!$A$2:$BZ$2,0)),"")</f>
        <v>11</v>
      </c>
      <c r="D45" s="46">
        <f>IFERROR(INDEX('DATA L1 20-21'!$A$2:$BZ$32,MATCH('restit par joueur'!$A$1,'DATA L1 20-21'!$A$2:$A$32,0),MATCH('restit par joueur'!D$44,'DATA L1 20-21'!$A$2:$BZ$2,0)),"")</f>
        <v>2.3636363636363638</v>
      </c>
      <c r="E45" s="11">
        <f>IFERROR(INDEX('DATA L1 20-21'!$A$2:$BZ$32,MATCH('restit par joueur'!$A$1,'DATA L1 20-21'!$A$2:$A$32,0),MATCH('restit par joueur'!E$44,'DATA L1 20-21'!$A$2:$BZ$2,0)),"")</f>
        <v>1</v>
      </c>
      <c r="F45" s="41">
        <f>IFERROR(INDEX('DATA L1 20-21'!$A$2:$BZ$32,MATCH('restit par joueur'!$A$1,'DATA L1 20-21'!$A$2:$A$32,0),MATCH('restit par joueur'!F$44,'DATA L1 20-21'!$A$2:$BZ$2,0)),"")</f>
        <v>0</v>
      </c>
      <c r="G45" s="18"/>
      <c r="H45" s="18"/>
      <c r="I45" s="18"/>
      <c r="J45" s="18"/>
      <c r="K45" s="18"/>
      <c r="L45" s="18"/>
    </row>
    <row r="46" spans="1:12" ht="18" customHeight="1" x14ac:dyDescent="0.3">
      <c r="A46" s="52" t="s">
        <v>113</v>
      </c>
      <c r="B46" s="11">
        <f>IFERROR(INDEX('DATA L1 19-20'!$A$2:$BY$29,MATCH('restit par joueur'!$A$1,'DATA L1 19-20'!$A$2:$A$29,0),MATCH('restit par joueur'!B$44,'DATA L1 19-20'!$A$2:$BY$2,0)),"")</f>
        <v>22</v>
      </c>
      <c r="C46" s="11">
        <f>IFERROR(INDEX('DATA L1 19-20'!$A$2:$BY$29,MATCH('restit par joueur'!$A$1,'DATA L1 19-20'!$A$2:$A$29,0),MATCH('restit par joueur'!C$44,'DATA L1 19-20'!$A$2:$BY$2,0)),"")</f>
        <v>12</v>
      </c>
      <c r="D46" s="46">
        <f>IFERROR(INDEX('DATA L1 19-20'!$A$2:$BY$29,MATCH('restit par joueur'!$A$1,'DATA L1 19-20'!$A$2:$A$29,0),MATCH('restit par joueur'!D$44,'DATA L1 19-20'!$A$2:$BY$2,0)),"")</f>
        <v>1.8333333333333333</v>
      </c>
      <c r="E46" s="11">
        <f>IFERROR(INDEX('DATA L1 19-20'!$A$2:$BY$29,MATCH('restit par joueur'!$A$1,'DATA L1 19-20'!$A$2:$A$29,0),MATCH('restit par joueur'!E$44,'DATA L1 19-20'!$A$2:$BY$2,0)),"")</f>
        <v>2</v>
      </c>
      <c r="F46" s="41">
        <f>IFERROR(INDEX('DATA L1 19-20'!$A$2:$BY$29,MATCH('restit par joueur'!$A$1,'DATA L1 19-20'!$A$2:$A$29,0),MATCH('restit par joueur'!F$44,'DATA L1 19-20'!$A$2:$BY$2,0)),"")</f>
        <v>0</v>
      </c>
      <c r="G46" s="18"/>
      <c r="H46" s="18"/>
      <c r="I46" s="18"/>
      <c r="J46" s="18"/>
      <c r="K46" s="18"/>
      <c r="L46" s="18"/>
    </row>
    <row r="47" spans="1:12" ht="18" customHeight="1" x14ac:dyDescent="0.3">
      <c r="A47" s="28" t="s">
        <v>112</v>
      </c>
      <c r="B47" s="29">
        <f>IFERROR(INDEX('DATA L1 18-19'!$A$2:$BY$29,MATCH('restit par joueur'!$A$1,'DATA L1 18-19'!$A$2:$A$29,0),MATCH('restit par joueur'!B$44,'DATA L1 18-19'!$A$2:$BY$2,0)),"")</f>
        <v>19</v>
      </c>
      <c r="C47" s="29">
        <f>IFERROR(INDEX('DATA L1 18-19'!$A$2:$BY$29,MATCH('restit par joueur'!$A$1,'DATA L1 18-19'!$A$2:$A$29,0),MATCH('restit par joueur'!C$44,'DATA L1 18-19'!$A$2:$BY$2,0)),"")</f>
        <v>11</v>
      </c>
      <c r="D47" s="47">
        <f>IFERROR(INDEX('DATA L1 18-19'!$A$2:$BY$29,MATCH('restit par joueur'!$A$1,'DATA L1 18-19'!$A$2:$A$29,0),MATCH('restit par joueur'!D$44,'DATA L1 18-19'!$A$2:$BY$2,0)),"")</f>
        <v>1.7272727272727273</v>
      </c>
      <c r="E47" s="29">
        <f>IFERROR(INDEX('DATA L1 18-19'!$A$2:$BY$29,MATCH('restit par joueur'!$A$1,'DATA L1 18-19'!$A$2:$A$29,0),MATCH('restit par joueur'!E$44,'DATA L1 18-19'!$A$2:$BY$2,0)),"")</f>
        <v>2</v>
      </c>
      <c r="F47" s="43">
        <f>IFERROR(INDEX('DATA L1 18-19'!$A$2:$BY$29,MATCH('restit par joueur'!$A$1,'DATA L1 18-19'!$A$2:$A$29,0),MATCH('restit par joueur'!F$44,'DATA L1 18-19'!$A$2:$BY$2,0)),"")</f>
        <v>0</v>
      </c>
      <c r="G47" s="18"/>
      <c r="H47" s="18"/>
      <c r="I47" s="18"/>
      <c r="J47" s="18"/>
      <c r="K47" s="18"/>
      <c r="L47" s="18"/>
    </row>
    <row r="48" spans="1:12" ht="17.399999999999999" customHeight="1" x14ac:dyDescent="0.3">
      <c r="A48" s="28" t="s">
        <v>111</v>
      </c>
      <c r="B48" s="34">
        <f>IFERROR(INDEX('DATA L1 17-18'!$A$1:$BY$28,MATCH('restit par joueur'!$A$1,'DATA L1 17-18'!$A$1:$A$28,0),MATCH('restit par joueur'!B$44,'DATA L1 17-18'!$A$1:$BY$1,0)),"")</f>
        <v>14</v>
      </c>
      <c r="C48" s="34">
        <f>IFERROR(INDEX('DATA L1 17-18'!$A$1:$BY$28,MATCH('restit par joueur'!$A$1,'DATA L1 17-18'!$A$1:$A$28,0),MATCH('restit par joueur'!C$44,'DATA L1 17-18'!$A$1:$BY$1,0)),"")</f>
        <v>8</v>
      </c>
      <c r="D48" s="48">
        <f>IFERROR(INDEX('DATA L1 17-18'!$A$1:$BY$28,MATCH('restit par joueur'!$A$1,'DATA L1 17-18'!$A$1:$A$28,0),MATCH('restit par joueur'!D$44,'DATA L1 17-18'!$A$1:$BY$1,0)),"")</f>
        <v>1.75</v>
      </c>
      <c r="E48" s="34">
        <f>IFERROR(INDEX('DATA L1 17-18'!$A$1:$BY$28,MATCH('restit par joueur'!$A$1,'DATA L1 17-18'!$A$1:$A$28,0),MATCH('restit par joueur'!E$44,'DATA L1 17-18'!$A$1:$BY$1,0)),"")</f>
        <v>1</v>
      </c>
      <c r="F48" s="45">
        <f>IFERROR(INDEX('DATA L1 17-18'!$A$1:$BY$28,MATCH('restit par joueur'!$A$1,'DATA L1 17-18'!$A$1:$A$28,0),MATCH('restit par joueur'!F$44,'DATA L1 17-18'!$A$1:$BY$1,0)),"")</f>
        <v>0</v>
      </c>
      <c r="G48" s="18"/>
      <c r="H48" s="18"/>
      <c r="I48" s="18"/>
      <c r="J48" s="18"/>
      <c r="K48" s="18"/>
      <c r="L48" s="18"/>
    </row>
    <row r="49" spans="1:12" ht="18" customHeight="1" x14ac:dyDescent="0.3">
      <c r="A49" s="33" t="s">
        <v>152</v>
      </c>
      <c r="B49" s="34">
        <f>IFERROR(INDEX('DATA L1 16-17'!$A$1:$BY$28,MATCH('restit par joueur'!$A$1,'DATA L1 16-17'!$A$1:$A$28,0),MATCH('restit par joueur'!B$44,'DATA L1 16-17'!$A$1:$BY$1,0)),"")</f>
        <v>27</v>
      </c>
      <c r="C49" s="34">
        <f>IFERROR(INDEX('DATA L1 16-17'!$A$1:$BY$28,MATCH('restit par joueur'!$A$1,'DATA L1 16-17'!$A$1:$A$28,0),MATCH('restit par joueur'!C$44,'DATA L1 16-17'!$A$1:$BY$1,0)),"")</f>
        <v>14</v>
      </c>
      <c r="D49" s="48">
        <f>IFERROR(INDEX('DATA L1 16-17'!$A$1:$BY$28,MATCH('restit par joueur'!$A$1,'DATA L1 16-17'!$A$1:$A$28,0),MATCH('restit par joueur'!D$44,'DATA L1 16-17'!$A$1:$BY$1,0)),"")</f>
        <v>1.9285714285714286</v>
      </c>
      <c r="E49" s="34">
        <f>IFERROR(INDEX('DATA L1 16-17'!$A$1:$BY$28,MATCH('restit par joueur'!$A$1,'DATA L1 16-17'!$A$1:$A$28,0),MATCH('restit par joueur'!E$44,'DATA L1 16-17'!$A$1:$BY$1,0)),"")</f>
        <v>1</v>
      </c>
      <c r="F49" s="45">
        <f>IFERROR(INDEX('DATA L1 16-17'!$A$1:$BY$28,MATCH('restit par joueur'!$A$1,'DATA L1 16-17'!$A$1:$A$28,0),MATCH('restit par joueur'!F$44,'DATA L1 16-17'!$A$1:$BY$1,0)),"")</f>
        <v>1</v>
      </c>
      <c r="G49" s="18"/>
      <c r="H49" s="18"/>
      <c r="I49" s="18"/>
      <c r="J49" s="18"/>
      <c r="K49" s="18"/>
      <c r="L49" s="18"/>
    </row>
    <row r="50" spans="1:12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L50" s="18"/>
    </row>
    <row r="51" spans="1:12" ht="27.6" x14ac:dyDescent="0.3">
      <c r="A51" s="53" t="s">
        <v>104</v>
      </c>
      <c r="B51" s="15" t="s">
        <v>0</v>
      </c>
      <c r="C51" s="15" t="s">
        <v>2</v>
      </c>
      <c r="D51" s="15" t="s">
        <v>1</v>
      </c>
      <c r="E51" s="15" t="s">
        <v>3</v>
      </c>
      <c r="F51" s="15" t="s">
        <v>4</v>
      </c>
      <c r="G51" s="15" t="s">
        <v>5</v>
      </c>
      <c r="H51" s="15" t="s">
        <v>6</v>
      </c>
      <c r="I51" s="15" t="s">
        <v>7</v>
      </c>
      <c r="J51" s="15" t="s">
        <v>8</v>
      </c>
      <c r="K51" s="16" t="s">
        <v>9</v>
      </c>
      <c r="L51" s="18"/>
    </row>
    <row r="52" spans="1:12" ht="18" customHeight="1" x14ac:dyDescent="0.3">
      <c r="A52" s="27" t="s">
        <v>164</v>
      </c>
      <c r="B52" s="11">
        <f>IFERROR(INDEX('DATA L1 20-21'!$A$2:$BZ$32,MATCH('restit par joueur'!$A$1,'DATA L1 20-21'!$A$2:$A$32,0),MATCH('restit par joueur'!B$51,'DATA L1 20-21'!$A$2:$BZ$2,0)),"")</f>
        <v>4</v>
      </c>
      <c r="C52" s="11">
        <f>IFERROR(INDEX('DATA L1 20-21'!$A$2:$BZ$32,MATCH('restit par joueur'!$A$1,'DATA L1 20-21'!$A$2:$A$32,0),MATCH('restit par joueur'!C$51,'DATA L1 20-21'!$A$2:$BZ$2,0)),"")</f>
        <v>1</v>
      </c>
      <c r="D52" s="11">
        <f>IFERROR(INDEX('DATA L1 20-21'!$A$2:$BZ$32,MATCH('restit par joueur'!$A$1,'DATA L1 20-21'!$A$2:$A$32,0),MATCH('restit par joueur'!D$51,'DATA L1 20-21'!$A$2:$BZ$2,0)),"")</f>
        <v>0</v>
      </c>
      <c r="E52" s="11">
        <f>IFERROR(INDEX('DATA L1 20-21'!$A$2:$BZ$32,MATCH('restit par joueur'!$A$1,'DATA L1 20-21'!$A$2:$A$32,0),MATCH('restit par joueur'!E$51,'DATA L1 20-21'!$A$2:$BZ$2,0)),"")</f>
        <v>0</v>
      </c>
      <c r="F52" s="11">
        <f>IFERROR(INDEX('DATA L1 20-21'!$A$2:$BZ$32,MATCH('restit par joueur'!$A$1,'DATA L1 20-21'!$A$2:$A$32,0),MATCH('restit par joueur'!F$51,'DATA L1 20-21'!$A$2:$BZ$2,0)),"")</f>
        <v>1</v>
      </c>
      <c r="G52" s="46">
        <f>IFERROR(INDEX('DATA L1 20-21'!$A$2:$BZ$32,MATCH('restit par joueur'!$A$1,'DATA L1 20-21'!$A$2:$A$32,0),MATCH('restit par joueur'!G$51,'DATA L1 20-21'!$A$2:$BZ$2,0)),"")</f>
        <v>5.0999999999999996</v>
      </c>
      <c r="H52" s="46">
        <f>IFERROR(INDEX('DATA L1 20-21'!$A$2:$BZ$32,MATCH('restit par joueur'!$A$1,'DATA L1 20-21'!$A$2:$A$32,0),MATCH('restit par joueur'!H$51,'DATA L1 20-21'!$A$2:$BZ$2,0)),"")</f>
        <v>-1.0999999999999996</v>
      </c>
      <c r="I52" s="11">
        <f>IFERROR(INDEX('DATA L1 20-21'!$A$2:$BZ$32,MATCH('restit par joueur'!$A$1,'DATA L1 20-21'!$A$2:$A$32,0),MATCH('restit par joueur'!I$51,'DATA L1 20-21'!$A$2:$BZ$2,0)),"")</f>
        <v>9</v>
      </c>
      <c r="J52" s="46">
        <f>IFERROR(INDEX('DATA L1 20-21'!$A$2:$BZ$32,MATCH('restit par joueur'!$A$1,'DATA L1 20-21'!$A$2:$A$32,0),MATCH('restit par joueur'!J$51,'DATA L1 20-21'!$A$2:$BZ$2,0)),"")</f>
        <v>11.510000000000003</v>
      </c>
      <c r="K52" s="49">
        <f>IFERROR(INDEX('DATA L1 20-21'!$A$2:$BZ$32,MATCH('restit par joueur'!$A$1,'DATA L1 20-21'!$A$2:$A$32,0),MATCH('restit par joueur'!K$51,'DATA L1 20-21'!$A$2:$BZ$2,0)),"")</f>
        <v>-2.5100000000000033</v>
      </c>
      <c r="L52" s="18"/>
    </row>
    <row r="53" spans="1:12" ht="18" customHeight="1" x14ac:dyDescent="0.3">
      <c r="A53" s="27" t="s">
        <v>113</v>
      </c>
      <c r="B53" s="11">
        <f>IFERROR(INDEX('DATA L1 19-20'!$A$2:$BY$29,MATCH('restit par joueur'!$A$1,'DATA L1 19-20'!$A$2:$A$29,0),MATCH('restit par joueur'!B$51,'DATA L1 19-20'!$A$2:$BY$2,0)),"")</f>
        <v>8</v>
      </c>
      <c r="C53" s="11">
        <f>IFERROR(INDEX('DATA L1 19-20'!$A$2:$BY$29,MATCH('restit par joueur'!$A$1,'DATA L1 19-20'!$A$2:$A$29,0),MATCH('restit par joueur'!C$51,'DATA L1 19-20'!$A$2:$BY$2,0)),"")</f>
        <v>0</v>
      </c>
      <c r="D53" s="11">
        <f>IFERROR(INDEX('DATA L1 19-20'!$A$2:$BY$29,MATCH('restit par joueur'!$A$1,'DATA L1 19-20'!$A$2:$A$29,0),MATCH('restit par joueur'!D$51,'DATA L1 19-20'!$A$2:$BY$2,0)),"")</f>
        <v>0</v>
      </c>
      <c r="E53" s="11">
        <f>IFERROR(INDEX('DATA L1 19-20'!$A$2:$BY$29,MATCH('restit par joueur'!$A$1,'DATA L1 19-20'!$A$2:$A$29,0),MATCH('restit par joueur'!E$51,'DATA L1 19-20'!$A$2:$BY$2,0)),"")</f>
        <v>1</v>
      </c>
      <c r="F53" s="11">
        <f>IFERROR(INDEX('DATA L1 19-20'!$A$2:$BY$29,MATCH('restit par joueur'!$A$1,'DATA L1 19-20'!$A$2:$A$29,0),MATCH('restit par joueur'!F$51,'DATA L1 19-20'!$A$2:$BY$2,0)),"")</f>
        <v>0</v>
      </c>
      <c r="G53" s="46">
        <f>IFERROR(INDEX('DATA L1 19-20'!$A$2:$BY$29,MATCH('restit par joueur'!$A$1,'DATA L1 19-20'!$A$2:$A$29,0),MATCH('restit par joueur'!G$51,'DATA L1 19-20'!$A$2:$BY$2,0)),"")</f>
        <v>8.379999999999999</v>
      </c>
      <c r="H53" s="46">
        <f>IFERROR(INDEX('DATA L1 19-20'!$A$2:$BY$29,MATCH('restit par joueur'!$A$1,'DATA L1 19-20'!$A$2:$A$29,0),MATCH('restit par joueur'!H$51,'DATA L1 19-20'!$A$2:$BY$2,0)),"")</f>
        <v>-0.37999999999999901</v>
      </c>
      <c r="I53" s="11">
        <f>IFERROR(INDEX('DATA L1 19-20'!$A$2:$BY$29,MATCH('restit par joueur'!$A$1,'DATA L1 19-20'!$A$2:$A$29,0),MATCH('restit par joueur'!I$51,'DATA L1 19-20'!$A$2:$BY$2,0)),"")</f>
        <v>14</v>
      </c>
      <c r="J53" s="46">
        <f>IFERROR(INDEX('DATA L1 19-20'!$A$2:$BY$29,MATCH('restit par joueur'!$A$1,'DATA L1 19-20'!$A$2:$A$29,0),MATCH('restit par joueur'!J$51,'DATA L1 19-20'!$A$2:$BY$2,0)),"")</f>
        <v>13.909999999999998</v>
      </c>
      <c r="K53" s="49">
        <f>IFERROR(INDEX('DATA L1 19-20'!$A$2:$BY$29,MATCH('restit par joueur'!$A$1,'DATA L1 19-20'!$A$2:$A$29,0),MATCH('restit par joueur'!K$51,'DATA L1 19-20'!$A$2:$BY$2,0)),"")</f>
        <v>9.0000000000001634E-2</v>
      </c>
      <c r="L53" s="18"/>
    </row>
    <row r="54" spans="1:12" ht="17.399999999999999" customHeight="1" x14ac:dyDescent="0.3">
      <c r="A54" s="28" t="s">
        <v>112</v>
      </c>
      <c r="B54" s="29">
        <f>IFERROR(INDEX('DATA L1 18-19'!$A$2:$BY$29,MATCH('restit par joueur'!$A$1,'DATA L1 18-19'!$A$2:$A$29,0),MATCH('restit par joueur'!B$51,'DATA L1 18-19'!$A$2:$BY$2,0)),"")</f>
        <v>12</v>
      </c>
      <c r="C54" s="29">
        <f>IFERROR(INDEX('DATA L1 18-19'!$A$2:$BY$29,MATCH('restit par joueur'!$A$1,'DATA L1 18-19'!$A$2:$A$29,0),MATCH('restit par joueur'!C$51,'DATA L1 18-19'!$A$2:$BY$2,0)),"")</f>
        <v>6</v>
      </c>
      <c r="D54" s="29">
        <f>IFERROR(INDEX('DATA L1 18-19'!$A$2:$BY$29,MATCH('restit par joueur'!$A$1,'DATA L1 18-19'!$A$2:$A$29,0),MATCH('restit par joueur'!D$51,'DATA L1 18-19'!$A$2:$BY$2,0)),"")</f>
        <v>0</v>
      </c>
      <c r="E54" s="29">
        <f>IFERROR(INDEX('DATA L1 18-19'!$A$2:$BY$29,MATCH('restit par joueur'!$A$1,'DATA L1 18-19'!$A$2:$A$29,0),MATCH('restit par joueur'!E$51,'DATA L1 18-19'!$A$2:$BY$2,0)),"")</f>
        <v>0</v>
      </c>
      <c r="F54" s="29">
        <f>IFERROR(INDEX('DATA L1 18-19'!$A$2:$BY$29,MATCH('restit par joueur'!$A$1,'DATA L1 18-19'!$A$2:$A$29,0),MATCH('restit par joueur'!F$51,'DATA L1 18-19'!$A$2:$BY$2,0)),"")</f>
        <v>5</v>
      </c>
      <c r="G54" s="47">
        <f>IFERROR(INDEX('DATA L1 18-19'!$A$2:$BY$29,MATCH('restit par joueur'!$A$1,'DATA L1 18-19'!$A$2:$A$29,0),MATCH('restit par joueur'!G$51,'DATA L1 18-19'!$A$2:$BY$2,0)),"")</f>
        <v>9.6199999999999992</v>
      </c>
      <c r="H54" s="47">
        <f>IFERROR(INDEX('DATA L1 18-19'!$A$2:$BY$29,MATCH('restit par joueur'!$A$1,'DATA L1 18-19'!$A$2:$A$29,0),MATCH('restit par joueur'!H$51,'DATA L1 18-19'!$A$2:$BY$2,0)),"")</f>
        <v>2.3800000000000008</v>
      </c>
      <c r="I54" s="29">
        <f>IFERROR(INDEX('DATA L1 18-19'!$A$2:$BY$29,MATCH('restit par joueur'!$A$1,'DATA L1 18-19'!$A$2:$A$29,0),MATCH('restit par joueur'!I$51,'DATA L1 18-19'!$A$2:$BY$2,0)),"")</f>
        <v>11</v>
      </c>
      <c r="J54" s="47">
        <f>IFERROR(INDEX('DATA L1 18-19'!$A$2:$BY$29,MATCH('restit par joueur'!$A$1,'DATA L1 18-19'!$A$2:$A$29,0),MATCH('restit par joueur'!J$51,'DATA L1 18-19'!$A$2:$BY$2,0)),"")</f>
        <v>8.5299999999999994</v>
      </c>
      <c r="K54" s="50">
        <f>IFERROR(INDEX('DATA L1 18-19'!$A$2:$BY$29,MATCH('restit par joueur'!$A$1,'DATA L1 18-19'!$A$2:$A$29,0),MATCH('restit par joueur'!K$51,'DATA L1 18-19'!$A$2:$BY$2,0)),"")</f>
        <v>2.4700000000000006</v>
      </c>
      <c r="L54" s="18"/>
    </row>
    <row r="55" spans="1:12" ht="15.6" customHeight="1" x14ac:dyDescent="0.3">
      <c r="A55" s="28" t="s">
        <v>111</v>
      </c>
      <c r="B55" s="34">
        <f>IFERROR(INDEX('DATA L1 17-18'!$A$1:$BY$28,MATCH('restit par joueur'!$A$1,'DATA L1 17-18'!$A$1:$A$28,0),MATCH('restit par joueur'!B$51,'DATA L1 17-18'!$A$1:$BY$1,0)),"")</f>
        <v>11</v>
      </c>
      <c r="C55" s="34">
        <f>IFERROR(INDEX('DATA L1 17-18'!$A$1:$BY$28,MATCH('restit par joueur'!$A$1,'DATA L1 17-18'!$A$1:$A$28,0),MATCH('restit par joueur'!C$51,'DATA L1 17-18'!$A$1:$BY$1,0)),"")</f>
        <v>3</v>
      </c>
      <c r="D55" s="34">
        <f>IFERROR(INDEX('DATA L1 17-18'!$A$1:$BY$28,MATCH('restit par joueur'!$A$1,'DATA L1 17-18'!$A$1:$A$28,0),MATCH('restit par joueur'!D$51,'DATA L1 17-18'!$A$1:$BY$1,0)),"")</f>
        <v>2</v>
      </c>
      <c r="E55" s="34">
        <f>IFERROR(INDEX('DATA L1 17-18'!$A$1:$BY$28,MATCH('restit par joueur'!$A$1,'DATA L1 17-18'!$A$1:$A$28,0),MATCH('restit par joueur'!E$51,'DATA L1 17-18'!$A$1:$BY$1,0)),"")</f>
        <v>0</v>
      </c>
      <c r="F55" s="34">
        <f>IFERROR(INDEX('DATA L1 17-18'!$A$1:$BY$28,MATCH('restit par joueur'!$A$1,'DATA L1 17-18'!$A$1:$A$28,0),MATCH('restit par joueur'!F$51,'DATA L1 17-18'!$A$1:$BY$1,0)),"")</f>
        <v>1</v>
      </c>
      <c r="G55" s="48">
        <f>IFERROR(INDEX('DATA L1 17-18'!$A$1:$BY$28,MATCH('restit par joueur'!$A$1,'DATA L1 17-18'!$A$1:$A$28,0),MATCH('restit par joueur'!G$51,'DATA L1 17-18'!$A$1:$BY$1,0)),"")</f>
        <v>12.9</v>
      </c>
      <c r="H55" s="48">
        <f>IFERROR(INDEX('DATA L1 17-18'!$A$1:$BY$28,MATCH('restit par joueur'!$A$1,'DATA L1 17-18'!$A$1:$A$28,0),MATCH('restit par joueur'!H$51,'DATA L1 17-18'!$A$1:$BY$1,0)),"")</f>
        <v>-1.9000000000000004</v>
      </c>
      <c r="I55" s="34">
        <f>IFERROR(INDEX('DATA L1 17-18'!$A$1:$BY$28,MATCH('restit par joueur'!$A$1,'DATA L1 17-18'!$A$1:$A$28,0),MATCH('restit par joueur'!I$51,'DATA L1 17-18'!$A$1:$BY$1,0)),"")</f>
        <v>6</v>
      </c>
      <c r="J55" s="48">
        <f>IFERROR(INDEX('DATA L1 17-18'!$A$1:$BY$28,MATCH('restit par joueur'!$A$1,'DATA L1 17-18'!$A$1:$A$28,0),MATCH('restit par joueur'!J$51,'DATA L1 17-18'!$A$1:$BY$1,0)),"")</f>
        <v>7.7</v>
      </c>
      <c r="K55" s="51">
        <f>IFERROR(INDEX('DATA L1 17-18'!$A$1:$BY$28,MATCH('restit par joueur'!$A$1,'DATA L1 17-18'!$A$1:$A$28,0),MATCH('restit par joueur'!K$51,'DATA L1 17-18'!$A$1:$BY$1,0)),"")</f>
        <v>-1.7000000000000002</v>
      </c>
      <c r="L55" s="18"/>
    </row>
    <row r="56" spans="1:12" ht="17.399999999999999" customHeight="1" x14ac:dyDescent="0.3">
      <c r="A56" s="28" t="s">
        <v>152</v>
      </c>
      <c r="B56" s="34">
        <f>IFERROR(INDEX('DATA L1 16-17'!$A$1:$BY$28,MATCH('restit par joueur'!$A$1,'DATA L1 16-17'!$A$1:$A$28,0),MATCH('restit par joueur'!B$51,'DATA L1 16-17'!$A$1:$BY$1,0)),"")</f>
        <v>6</v>
      </c>
      <c r="C56" s="34">
        <f>IFERROR(INDEX('DATA L1 16-17'!$A$1:$BY$28,MATCH('restit par joueur'!$A$1,'DATA L1 16-17'!$A$1:$A$28,0),MATCH('restit par joueur'!C$51,'DATA L1 16-17'!$A$1:$BY$1,0)),"")</f>
        <v>2</v>
      </c>
      <c r="D56" s="34">
        <f>IFERROR(INDEX('DATA L1 16-17'!$A$1:$BY$28,MATCH('restit par joueur'!$A$1,'DATA L1 16-17'!$A$1:$A$28,0),MATCH('restit par joueur'!D$51,'DATA L1 16-17'!$A$1:$BY$1,0)),"")</f>
        <v>1</v>
      </c>
      <c r="E56" s="34">
        <f>IFERROR(INDEX('DATA L1 16-17'!$A$1:$BY$28,MATCH('restit par joueur'!$A$1,'DATA L1 16-17'!$A$1:$A$28,0),MATCH('restit par joueur'!E$51,'DATA L1 16-17'!$A$1:$BY$1,0)),"")</f>
        <v>0</v>
      </c>
      <c r="F56" s="34">
        <f>IFERROR(INDEX('DATA L1 16-17'!$A$1:$BY$28,MATCH('restit par joueur'!$A$1,'DATA L1 16-17'!$A$1:$A$28,0),MATCH('restit par joueur'!F$51,'DATA L1 16-17'!$A$1:$BY$1,0)),"")</f>
        <v>1</v>
      </c>
      <c r="G56" s="48">
        <f>IFERROR(INDEX('DATA L1 16-17'!$A$1:$BY$28,MATCH('restit par joueur'!$A$1,'DATA L1 16-17'!$A$1:$A$28,0),MATCH('restit par joueur'!G$51,'DATA L1 16-17'!$A$1:$BY$1,0)),"")</f>
        <v>5.98</v>
      </c>
      <c r="H56" s="48">
        <f>IFERROR(INDEX('DATA L1 16-17'!$A$1:$BY$28,MATCH('restit par joueur'!$A$1,'DATA L1 16-17'!$A$1:$A$28,0),MATCH('restit par joueur'!H$51,'DATA L1 16-17'!$A$1:$BY$1,0)),"")</f>
        <v>1.9999999999999574E-2</v>
      </c>
      <c r="I56" s="34">
        <f>IFERROR(INDEX('DATA L1 16-17'!$A$1:$BY$28,MATCH('restit par joueur'!$A$1,'DATA L1 16-17'!$A$1:$A$28,0),MATCH('restit par joueur'!I$51,'DATA L1 16-17'!$A$1:$BY$1,0)),"")</f>
        <v>7</v>
      </c>
      <c r="J56" s="48">
        <f>IFERROR(INDEX('DATA L1 16-17'!$A$1:$BY$28,MATCH('restit par joueur'!$A$1,'DATA L1 16-17'!$A$1:$A$28,0),MATCH('restit par joueur'!J$51,'DATA L1 16-17'!$A$1:$BY$1,0)),"")</f>
        <v>10.62</v>
      </c>
      <c r="K56" s="51">
        <f>IFERROR(INDEX('DATA L1 16-17'!$A$1:$BY$28,MATCH('restit par joueur'!$A$1,'DATA L1 16-17'!$A$1:$A$28,0),MATCH('restit par joueur'!K$51,'DATA L1 16-17'!$A$1:$BY$1,0)),"")</f>
        <v>-3.6199999999999992</v>
      </c>
      <c r="L56" s="18"/>
    </row>
    <row r="57" spans="1:12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t="24.6" customHeight="1" x14ac:dyDescent="0.3">
      <c r="A58" s="53" t="s">
        <v>103</v>
      </c>
      <c r="B58" s="15" t="s">
        <v>93</v>
      </c>
      <c r="C58" s="15" t="s">
        <v>91</v>
      </c>
      <c r="D58" s="15" t="s">
        <v>90</v>
      </c>
      <c r="E58" s="15" t="s">
        <v>89</v>
      </c>
      <c r="F58" s="15" t="s">
        <v>88</v>
      </c>
      <c r="G58" s="15" t="s">
        <v>87</v>
      </c>
      <c r="H58" s="15" t="s">
        <v>86</v>
      </c>
      <c r="I58" s="15" t="s">
        <v>92</v>
      </c>
      <c r="J58" s="15" t="s">
        <v>85</v>
      </c>
      <c r="K58" s="16" t="s">
        <v>84</v>
      </c>
      <c r="L58" s="18"/>
    </row>
    <row r="59" spans="1:12" ht="16.8" customHeight="1" x14ac:dyDescent="0.3">
      <c r="A59" s="27" t="s">
        <v>164</v>
      </c>
      <c r="B59" s="11">
        <f>IFERROR(INDEX('DATA L1 20-21'!$A$2:$BZ$32,MATCH('restit par joueur'!$A$1,'DATA L1 20-21'!$A$2:$A$32,0),MATCH('restit par joueur'!B$58,'DATA L1 20-21'!$A$2:$BZ$2,0)),"")</f>
        <v>27</v>
      </c>
      <c r="C59" s="11">
        <f>IFERROR(INDEX('DATA L1 20-21'!$A$2:$BZ$32,MATCH('restit par joueur'!$A$1,'DATA L1 20-21'!$A$2:$A$32,0),MATCH('restit par joueur'!C$58,'DATA L1 20-21'!$A$2:$BZ$2,0)),"")</f>
        <v>17</v>
      </c>
      <c r="D59" s="11">
        <f>IFERROR(INDEX('DATA L1 20-21'!$A$2:$BZ$32,MATCH('restit par joueur'!$A$1,'DATA L1 20-21'!$A$2:$A$32,0),MATCH('restit par joueur'!D$58,'DATA L1 20-21'!$A$2:$BZ$2,0)),"")</f>
        <v>4</v>
      </c>
      <c r="E59" s="11">
        <f>IFERROR(INDEX('DATA L1 20-21'!$A$2:$BZ$32,MATCH('restit par joueur'!$A$1,'DATA L1 20-21'!$A$2:$A$32,0),MATCH('restit par joueur'!E$58,'DATA L1 20-21'!$A$2:$BZ$2,0)),"")</f>
        <v>6</v>
      </c>
      <c r="F59" s="11">
        <f>IFERROR(INDEX('DATA L1 20-21'!$A$2:$BZ$32,MATCH('restit par joueur'!$A$1,'DATA L1 20-21'!$A$2:$A$32,0),MATCH('restit par joueur'!F$58,'DATA L1 20-21'!$A$2:$BZ$2,0)),"")</f>
        <v>55</v>
      </c>
      <c r="G59" s="11">
        <f>IFERROR(INDEX('DATA L1 20-21'!$A$2:$BZ$32,MATCH('restit par joueur'!$A$1,'DATA L1 20-21'!$A$2:$A$32,0),MATCH('restit par joueur'!G$58,'DATA L1 20-21'!$A$2:$BZ$2,0)),"")</f>
        <v>23</v>
      </c>
      <c r="H59" s="13">
        <f>IFERROR(INDEX('DATA L1 20-21'!$A$2:$BZ$32,MATCH('restit par joueur'!$A$1,'DATA L1 20-21'!$A$2:$A$32,0),MATCH('restit par joueur'!H$58,'DATA L1 20-21'!$A$2:$BZ$2,0)),"")</f>
        <v>0.60526315789473684</v>
      </c>
      <c r="I59" s="13">
        <f>IFERROR(INDEX('DATA L1 20-21'!$A$2:$BZ$32,MATCH('restit par joueur'!$A$1,'DATA L1 20-21'!$A$2:$A$32,0),MATCH('restit par joueur'!I$58,'DATA L1 20-21'!$A$2:$BZ$2,0)),"")</f>
        <v>0.71052631578947367</v>
      </c>
      <c r="J59" s="11">
        <f>IFERROR(INDEX('DATA L1 20-21'!$A$2:$BZ$32,MATCH('restit par joueur'!$A$1,'DATA L1 20-21'!$A$2:$A$32,0),MATCH('restit par joueur'!J$58,'DATA L1 20-21'!$A$2:$BZ$2,0)),"")</f>
        <v>1864</v>
      </c>
      <c r="K59" s="14">
        <f>IFERROR(INDEX('DATA L1 20-21'!$A$2:$BZ$32,MATCH('restit par joueur'!$A$1,'DATA L1 20-21'!$A$2:$A$32,0),MATCH('restit par joueur'!K$58,'DATA L1 20-21'!$A$2:$BZ$2,0)),"")</f>
        <v>0.54502923976608186</v>
      </c>
      <c r="L59" s="18"/>
    </row>
    <row r="60" spans="1:12" ht="16.8" customHeight="1" x14ac:dyDescent="0.3">
      <c r="A60" s="27" t="s">
        <v>113</v>
      </c>
      <c r="B60" s="11">
        <f>IFERROR(INDEX('DATA L1 19-20'!$A$2:$BY$29,MATCH('restit par joueur'!$A$1,'DATA L1 19-20'!$A$2:$A$29,0),MATCH('restit par joueur'!B$58,'DATA L1 19-20'!$A$2:$BY$2,0)),"")</f>
        <v>26</v>
      </c>
      <c r="C60" s="11">
        <f>IFERROR(INDEX('DATA L1 19-20'!$A$2:$BY$29,MATCH('restit par joueur'!$A$1,'DATA L1 19-20'!$A$2:$A$29,0),MATCH('restit par joueur'!C$58,'DATA L1 19-20'!$A$2:$BY$2,0)),"")</f>
        <v>21</v>
      </c>
      <c r="D60" s="11">
        <f>IFERROR(INDEX('DATA L1 19-20'!$A$2:$BY$29,MATCH('restit par joueur'!$A$1,'DATA L1 19-20'!$A$2:$A$29,0),MATCH('restit par joueur'!D$58,'DATA L1 19-20'!$A$2:$BY$2,0)),"")</f>
        <v>2</v>
      </c>
      <c r="E60" s="11">
        <f>IFERROR(INDEX('DATA L1 19-20'!$A$2:$BY$29,MATCH('restit par joueur'!$A$1,'DATA L1 19-20'!$A$2:$A$29,0),MATCH('restit par joueur'!E$58,'DATA L1 19-20'!$A$2:$BY$2,0)),"")</f>
        <v>3</v>
      </c>
      <c r="F60" s="11">
        <f>IFERROR(INDEX('DATA L1 19-20'!$A$2:$BY$29,MATCH('restit par joueur'!$A$1,'DATA L1 19-20'!$A$2:$A$29,0),MATCH('restit par joueur'!F$58,'DATA L1 19-20'!$A$2:$BY$2,0)),"")</f>
        <v>65</v>
      </c>
      <c r="G60" s="11">
        <f>IFERROR(INDEX('DATA L1 19-20'!$A$2:$BY$29,MATCH('restit par joueur'!$A$1,'DATA L1 19-20'!$A$2:$A$29,0),MATCH('restit par joueur'!G$58,'DATA L1 19-20'!$A$2:$BY$2,0)),"")</f>
        <v>23</v>
      </c>
      <c r="H60" s="13">
        <f>IFERROR(INDEX('DATA L1 19-20'!$A$2:$BY$29,MATCH('restit par joueur'!$A$1,'DATA L1 19-20'!$A$2:$A$29,0),MATCH('restit par joueur'!H$58,'DATA L1 19-20'!$A$2:$BY$2,0)),"")</f>
        <v>0.85185185185185186</v>
      </c>
      <c r="I60" s="13">
        <f>IFERROR(INDEX('DATA L1 19-20'!$A$2:$BY$29,MATCH('restit par joueur'!$A$1,'DATA L1 19-20'!$A$2:$A$29,0),MATCH('restit par joueur'!I$58,'DATA L1 19-20'!$A$2:$BY$2,0)),"")</f>
        <v>0.96296296296296291</v>
      </c>
      <c r="J60" s="11">
        <f>IFERROR(INDEX('DATA L1 19-20'!$A$2:$BY$29,MATCH('restit par joueur'!$A$1,'DATA L1 19-20'!$A$2:$A$29,0),MATCH('restit par joueur'!J$58,'DATA L1 19-20'!$A$2:$BY$2,0)),"")</f>
        <v>2005</v>
      </c>
      <c r="K60" s="14">
        <f>IFERROR(INDEX('DATA L1 19-20'!$A$2:$BY$29,MATCH('restit par joueur'!$A$1,'DATA L1 19-20'!$A$2:$A$29,0),MATCH('restit par joueur'!K$58,'DATA L1 19-20'!$A$2:$BY$2,0)),"")</f>
        <v>0.82510288065843618</v>
      </c>
      <c r="L60" s="18"/>
    </row>
    <row r="61" spans="1:12" s="26" customFormat="1" ht="19.8" customHeight="1" x14ac:dyDescent="0.3">
      <c r="A61" s="28" t="s">
        <v>112</v>
      </c>
      <c r="B61" s="29">
        <f>IFERROR(INDEX('DATA L1 18-19'!$A$2:$BY$29,MATCH('restit par joueur'!$A$1,'DATA L1 18-19'!$A$2:$A$29,0),MATCH('restit par joueur'!B$58,'DATA L1 18-19'!$A$2:$BY$2,0)),"")</f>
        <v>30</v>
      </c>
      <c r="C61" s="29">
        <f>IFERROR(INDEX('DATA L1 18-19'!$A$2:$BY$29,MATCH('restit par joueur'!$A$1,'DATA L1 18-19'!$A$2:$A$29,0),MATCH('restit par joueur'!C$58,'DATA L1 18-19'!$A$2:$BY$2,0)),"")</f>
        <v>25</v>
      </c>
      <c r="D61" s="29">
        <f>IFERROR(INDEX('DATA L1 18-19'!$A$2:$BY$29,MATCH('restit par joueur'!$A$1,'DATA L1 18-19'!$A$2:$A$29,0),MATCH('restit par joueur'!D$58,'DATA L1 18-19'!$A$2:$BY$2,0)),"")</f>
        <v>2</v>
      </c>
      <c r="E61" s="29">
        <f>IFERROR(INDEX('DATA L1 18-19'!$A$2:$BY$29,MATCH('restit par joueur'!$A$1,'DATA L1 18-19'!$A$2:$A$29,0),MATCH('restit par joueur'!E$58,'DATA L1 18-19'!$A$2:$BY$2,0)),"")</f>
        <v>3</v>
      </c>
      <c r="F61" s="29">
        <f>IFERROR(INDEX('DATA L1 18-19'!$A$2:$BY$29,MATCH('restit par joueur'!$A$1,'DATA L1 18-19'!$A$2:$A$29,0),MATCH('restit par joueur'!F$58,'DATA L1 18-19'!$A$2:$BY$2,0)),"")</f>
        <v>77</v>
      </c>
      <c r="G61" s="29">
        <f>IFERROR(INDEX('DATA L1 18-19'!$A$2:$BY$29,MATCH('restit par joueur'!$A$1,'DATA L1 18-19'!$A$2:$A$29,0),MATCH('restit par joueur'!G$58,'DATA L1 18-19'!$A$2:$BY$2,0)),"")</f>
        <v>28</v>
      </c>
      <c r="H61" s="30">
        <f>IFERROR(INDEX('DATA L1 18-19'!$A$2:$BY$29,MATCH('restit par joueur'!$A$1,'DATA L1 18-19'!$A$2:$A$29,0),MATCH('restit par joueur'!H$58,'DATA L1 18-19'!$A$2:$BY$2,0)),"")</f>
        <v>0.73684210526315785</v>
      </c>
      <c r="I61" s="30">
        <f>IFERROR(INDEX('DATA L1 18-19'!$A$2:$BY$29,MATCH('restit par joueur'!$A$1,'DATA L1 18-19'!$A$2:$A$29,0),MATCH('restit par joueur'!I$58,'DATA L1 18-19'!$A$2:$BY$2,0)),"")</f>
        <v>0.78947368421052633</v>
      </c>
      <c r="J61" s="29">
        <f>IFERROR(INDEX('DATA L1 18-19'!$A$2:$BY$29,MATCH('restit par joueur'!$A$1,'DATA L1 18-19'!$A$2:$A$29,0),MATCH('restit par joueur'!J$58,'DATA L1 18-19'!$A$2:$BY$2,0)),"")</f>
        <v>2339</v>
      </c>
      <c r="K61" s="32">
        <f>IFERROR(INDEX('DATA L1 18-19'!$A$2:$BY$29,MATCH('restit par joueur'!$A$1,'DATA L1 18-19'!$A$2:$A$29,0),MATCH('restit par joueur'!K$58,'DATA L1 18-19'!$A$2:$BY$2,0)),"")</f>
        <v>0.68391812865497081</v>
      </c>
      <c r="L61" s="18"/>
    </row>
    <row r="62" spans="1:12" ht="19.2" customHeight="1" x14ac:dyDescent="0.3">
      <c r="A62" s="28" t="s">
        <v>111</v>
      </c>
      <c r="B62" s="34">
        <f>IFERROR(INDEX('DATA L1 17-18'!$A$1:$BY$28,MATCH('restit par joueur'!$A$1,'DATA L1 17-18'!$A$1:$A$28,0),MATCH('restit par joueur'!B$58,'DATA L1 17-18'!$A$1:$BY$1,0)),"")</f>
        <v>30</v>
      </c>
      <c r="C62" s="34">
        <f>IFERROR(INDEX('DATA L1 17-18'!$A$1:$BY$28,MATCH('restit par joueur'!$A$1,'DATA L1 17-18'!$A$1:$A$28,0),MATCH('restit par joueur'!C$58,'DATA L1 17-18'!$A$1:$BY$1,0)),"")</f>
        <v>23</v>
      </c>
      <c r="D62" s="34">
        <f>IFERROR(INDEX('DATA L1 17-18'!$A$1:$BY$28,MATCH('restit par joueur'!$A$1,'DATA L1 17-18'!$A$1:$A$28,0),MATCH('restit par joueur'!D$58,'DATA L1 17-18'!$A$1:$BY$1,0)),"")</f>
        <v>4</v>
      </c>
      <c r="E62" s="34">
        <f>IFERROR(INDEX('DATA L1 17-18'!$A$1:$BY$28,MATCH('restit par joueur'!$A$1,'DATA L1 17-18'!$A$1:$A$28,0),MATCH('restit par joueur'!E$58,'DATA L1 17-18'!$A$1:$BY$1,0)),"")</f>
        <v>3</v>
      </c>
      <c r="F62" s="34">
        <f>IFERROR(INDEX('DATA L1 17-18'!$A$1:$BY$28,MATCH('restit par joueur'!$A$1,'DATA L1 17-18'!$A$1:$A$28,0),MATCH('restit par joueur'!F$58,'DATA L1 17-18'!$A$1:$BY$1,0)),"")</f>
        <v>73</v>
      </c>
      <c r="G62" s="34">
        <f>IFERROR(INDEX('DATA L1 17-18'!$A$1:$BY$28,MATCH('restit par joueur'!$A$1,'DATA L1 17-18'!$A$1:$A$28,0),MATCH('restit par joueur'!G$58,'DATA L1 17-18'!$A$1:$BY$1,0)),"")</f>
        <v>26</v>
      </c>
      <c r="H62" s="35">
        <f>IFERROR(INDEX('DATA L1 17-18'!$A$1:$BY$28,MATCH('restit par joueur'!$A$1,'DATA L1 17-18'!$A$1:$A$28,0),MATCH('restit par joueur'!H$58,'DATA L1 17-18'!$A$1:$BY$1,0)),"")</f>
        <v>0.68421052631578949</v>
      </c>
      <c r="I62" s="35">
        <f>IFERROR(INDEX('DATA L1 17-18'!$A$1:$BY$28,MATCH('restit par joueur'!$A$1,'DATA L1 17-18'!$A$1:$A$28,0),MATCH('restit par joueur'!I$58,'DATA L1 17-18'!$A$1:$BY$1,0)),"")</f>
        <v>0.78947368421052633</v>
      </c>
      <c r="J62" s="34">
        <f>IFERROR(INDEX('DATA L1 17-18'!$A$1:$BY$28,MATCH('restit par joueur'!$A$1,'DATA L1 17-18'!$A$1:$A$28,0),MATCH('restit par joueur'!J$58,'DATA L1 17-18'!$A$1:$BY$1,0)),"")</f>
        <v>2122</v>
      </c>
      <c r="K62" s="37">
        <f>IFERROR(INDEX('DATA L1 17-18'!$A$1:$BY$28,MATCH('restit par joueur'!$A$1,'DATA L1 17-18'!$A$1:$A$28,0),MATCH('restit par joueur'!K$58,'DATA L1 17-18'!$A$1:$BY$1,0)),"")</f>
        <v>0.62046783625730995</v>
      </c>
    </row>
    <row r="63" spans="1:12" ht="18" customHeight="1" x14ac:dyDescent="0.3">
      <c r="A63" s="28" t="s">
        <v>152</v>
      </c>
      <c r="B63" s="34">
        <f>IFERROR(INDEX('DATA L1 16-17'!$A$1:$BY$28,MATCH('restit par joueur'!$A$1,'DATA L1 16-17'!$A$1:$A$28,0),MATCH('restit par joueur'!B$58,'DATA L1 16-17'!$A$1:$BY$1,0)),"")</f>
        <v>29</v>
      </c>
      <c r="C63" s="34">
        <f>IFERROR(INDEX('DATA L1 16-17'!$A$1:$BY$28,MATCH('restit par joueur'!$A$1,'DATA L1 16-17'!$A$1:$A$28,0),MATCH('restit par joueur'!C$58,'DATA L1 16-17'!$A$1:$BY$1,0)),"")</f>
        <v>19</v>
      </c>
      <c r="D63" s="34">
        <f>IFERROR(INDEX('DATA L1 16-17'!$A$1:$BY$28,MATCH('restit par joueur'!$A$1,'DATA L1 16-17'!$A$1:$A$28,0),MATCH('restit par joueur'!D$58,'DATA L1 16-17'!$A$1:$BY$1,0)),"")</f>
        <v>5</v>
      </c>
      <c r="E63" s="34">
        <f>IFERROR(INDEX('DATA L1 16-17'!$A$1:$BY$28,MATCH('restit par joueur'!$A$1,'DATA L1 16-17'!$A$1:$A$28,0),MATCH('restit par joueur'!E$58,'DATA L1 16-17'!$A$1:$BY$1,0)),"")</f>
        <v>5</v>
      </c>
      <c r="F63" s="34">
        <f>IFERROR(INDEX('DATA L1 16-17'!$A$1:$BY$28,MATCH('restit par joueur'!$A$1,'DATA L1 16-17'!$A$1:$A$28,0),MATCH('restit par joueur'!F$58,'DATA L1 16-17'!$A$1:$BY$1,0)),"")</f>
        <v>62</v>
      </c>
      <c r="G63" s="34">
        <f>IFERROR(INDEX('DATA L1 16-17'!$A$1:$BY$28,MATCH('restit par joueur'!$A$1,'DATA L1 16-17'!$A$1:$A$28,0),MATCH('restit par joueur'!G$58,'DATA L1 16-17'!$A$1:$BY$1,0)),"")</f>
        <v>24</v>
      </c>
      <c r="H63" s="35">
        <f>IFERROR(INDEX('DATA L1 16-17'!$A$1:$BY$28,MATCH('restit par joueur'!$A$1,'DATA L1 16-17'!$A$1:$A$28,0),MATCH('restit par joueur'!H$58,'DATA L1 16-17'!$A$1:$BY$1,0)),"")</f>
        <v>0.63157894736842102</v>
      </c>
      <c r="I63" s="35">
        <f>IFERROR(INDEX('DATA L1 16-17'!$A$1:$BY$28,MATCH('restit par joueur'!$A$1,'DATA L1 16-17'!$A$1:$A$28,0),MATCH('restit par joueur'!I$58,'DATA L1 16-17'!$A$1:$BY$1,0)),"")</f>
        <v>0.76315789473684215</v>
      </c>
      <c r="J63" s="34">
        <f>IFERROR(INDEX('DATA L1 16-17'!$A$1:$BY$28,MATCH('restit par joueur'!$A$1,'DATA L1 16-17'!$A$1:$A$28,0),MATCH('restit par joueur'!J$58,'DATA L1 16-17'!$A$1:$BY$1,0)),"")</f>
        <v>2048</v>
      </c>
      <c r="K63" s="37">
        <f>IFERROR(INDEX('DATA L1 16-17'!$A$1:$BY$28,MATCH('restit par joueur'!$A$1,'DATA L1 16-17'!$A$1:$A$28,0),MATCH('restit par joueur'!K$58,'DATA L1 16-17'!$A$1:$BY$1,0)),"")</f>
        <v>0.59883040935672516</v>
      </c>
    </row>
    <row r="64" spans="1:12" ht="334.2" customHeight="1" x14ac:dyDescent="0.3"/>
    <row r="65" spans="1:2" ht="14.4" hidden="1" x14ac:dyDescent="0.3">
      <c r="A65" s="23" t="s">
        <v>137</v>
      </c>
    </row>
    <row r="66" spans="1:2" ht="14.4" hidden="1" x14ac:dyDescent="0.3">
      <c r="A66" s="19" t="s">
        <v>124</v>
      </c>
    </row>
    <row r="67" spans="1:2" ht="14.4" hidden="1" x14ac:dyDescent="0.3">
      <c r="A67" t="s">
        <v>10</v>
      </c>
    </row>
    <row r="68" spans="1:2" ht="14.4" hidden="1" x14ac:dyDescent="0.3">
      <c r="A68" s="19" t="s">
        <v>144</v>
      </c>
    </row>
    <row r="69" spans="1:2" ht="14.4" hidden="1" x14ac:dyDescent="0.3">
      <c r="A69" s="19" t="s">
        <v>145</v>
      </c>
    </row>
    <row r="70" spans="1:2" ht="14.4" hidden="1" x14ac:dyDescent="0.3">
      <c r="A70" t="s">
        <v>11</v>
      </c>
      <c r="B70" s="19"/>
    </row>
    <row r="71" spans="1:2" ht="14.4" hidden="1" x14ac:dyDescent="0.3">
      <c r="A71" s="19" t="s">
        <v>146</v>
      </c>
      <c r="B71" s="19"/>
    </row>
    <row r="72" spans="1:2" ht="14.4" hidden="1" x14ac:dyDescent="0.3">
      <c r="A72" s="23" t="s">
        <v>138</v>
      </c>
      <c r="B72" s="19"/>
    </row>
    <row r="73" spans="1:2" ht="14.4" hidden="1" x14ac:dyDescent="0.3">
      <c r="A73" s="19" t="s">
        <v>12</v>
      </c>
    </row>
    <row r="74" spans="1:2" ht="14.4" hidden="1" x14ac:dyDescent="0.3">
      <c r="A74" s="19" t="s">
        <v>125</v>
      </c>
      <c r="B74" s="19"/>
    </row>
    <row r="75" spans="1:2" ht="14.4" hidden="1" x14ac:dyDescent="0.3">
      <c r="A75" s="19" t="s">
        <v>147</v>
      </c>
      <c r="B75" s="19"/>
    </row>
    <row r="76" spans="1:2" ht="14.4" hidden="1" x14ac:dyDescent="0.3">
      <c r="A76" s="19" t="s">
        <v>13</v>
      </c>
      <c r="B76" s="19"/>
    </row>
    <row r="77" spans="1:2" ht="14.4" hidden="1" x14ac:dyDescent="0.3">
      <c r="A77" s="19" t="s">
        <v>14</v>
      </c>
    </row>
    <row r="78" spans="1:2" ht="14.4" hidden="1" x14ac:dyDescent="0.3">
      <c r="A78" t="s">
        <v>15</v>
      </c>
    </row>
    <row r="79" spans="1:2" ht="14.4" hidden="1" x14ac:dyDescent="0.3">
      <c r="A79" s="19" t="s">
        <v>153</v>
      </c>
      <c r="B79" s="19"/>
    </row>
    <row r="80" spans="1:2" ht="14.4" hidden="1" x14ac:dyDescent="0.3">
      <c r="A80" s="23" t="s">
        <v>16</v>
      </c>
      <c r="B80" s="19"/>
    </row>
    <row r="81" spans="1:2" ht="14.4" hidden="1" x14ac:dyDescent="0.3">
      <c r="A81" s="19" t="s">
        <v>126</v>
      </c>
      <c r="B81" s="19"/>
    </row>
    <row r="82" spans="1:2" ht="14.4" hidden="1" x14ac:dyDescent="0.3">
      <c r="A82" t="s">
        <v>17</v>
      </c>
      <c r="B82" s="19"/>
    </row>
    <row r="83" spans="1:2" ht="14.4" hidden="1" x14ac:dyDescent="0.3">
      <c r="A83" s="23" t="s">
        <v>127</v>
      </c>
    </row>
    <row r="84" spans="1:2" ht="14.4" hidden="1" x14ac:dyDescent="0.3">
      <c r="A84" t="s">
        <v>18</v>
      </c>
    </row>
    <row r="85" spans="1:2" ht="14.4" hidden="1" x14ac:dyDescent="0.3">
      <c r="A85" s="19" t="s">
        <v>154</v>
      </c>
      <c r="B85" s="19"/>
    </row>
    <row r="86" spans="1:2" ht="14.4" hidden="1" x14ac:dyDescent="0.3">
      <c r="A86" s="19" t="s">
        <v>155</v>
      </c>
      <c r="B86" s="19"/>
    </row>
    <row r="87" spans="1:2" ht="14.4" hidden="1" x14ac:dyDescent="0.3">
      <c r="A87" s="19" t="s">
        <v>128</v>
      </c>
      <c r="B87" s="19"/>
    </row>
    <row r="88" spans="1:2" ht="14.4" hidden="1" x14ac:dyDescent="0.3">
      <c r="A88" s="19" t="s">
        <v>139</v>
      </c>
      <c r="B88" s="19"/>
    </row>
    <row r="89" spans="1:2" ht="14.4" hidden="1" x14ac:dyDescent="0.3">
      <c r="A89" t="s">
        <v>19</v>
      </c>
      <c r="B89" s="19"/>
    </row>
    <row r="90" spans="1:2" ht="14.4" hidden="1" x14ac:dyDescent="0.3">
      <c r="A90" t="s">
        <v>20</v>
      </c>
    </row>
    <row r="91" spans="1:2" ht="14.4" hidden="1" x14ac:dyDescent="0.3">
      <c r="A91" t="s">
        <v>21</v>
      </c>
    </row>
    <row r="92" spans="1:2" ht="14.4" hidden="1" x14ac:dyDescent="0.3">
      <c r="A92" s="19" t="s">
        <v>148</v>
      </c>
      <c r="B92" s="19"/>
    </row>
    <row r="93" spans="1:2" ht="14.4" hidden="1" x14ac:dyDescent="0.3">
      <c r="A93" t="s">
        <v>22</v>
      </c>
      <c r="B93" s="19"/>
    </row>
    <row r="94" spans="1:2" ht="14.4" hidden="1" x14ac:dyDescent="0.3">
      <c r="A94" s="19" t="s">
        <v>156</v>
      </c>
    </row>
    <row r="95" spans="1:2" ht="14.4" hidden="1" x14ac:dyDescent="0.3">
      <c r="A95" s="19" t="s">
        <v>157</v>
      </c>
    </row>
    <row r="96" spans="1:2" ht="14.4" hidden="1" x14ac:dyDescent="0.3">
      <c r="A96" s="19" t="s">
        <v>23</v>
      </c>
    </row>
    <row r="97" spans="1:2" ht="14.4" hidden="1" x14ac:dyDescent="0.3">
      <c r="A97" s="23" t="s">
        <v>24</v>
      </c>
      <c r="B97" s="19"/>
    </row>
    <row r="98" spans="1:2" ht="14.4" hidden="1" x14ac:dyDescent="0.3">
      <c r="A98" t="s">
        <v>25</v>
      </c>
    </row>
    <row r="99" spans="1:2" ht="14.4" hidden="1" x14ac:dyDescent="0.3">
      <c r="A99" s="19" t="s">
        <v>149</v>
      </c>
      <c r="B99" s="19"/>
    </row>
    <row r="100" spans="1:2" ht="14.4" hidden="1" x14ac:dyDescent="0.3">
      <c r="A100" s="23" t="s">
        <v>26</v>
      </c>
    </row>
    <row r="101" spans="1:2" ht="14.4" hidden="1" x14ac:dyDescent="0.3">
      <c r="A101" s="23" t="s">
        <v>129</v>
      </c>
    </row>
    <row r="102" spans="1:2" ht="14.4" hidden="1" x14ac:dyDescent="0.3">
      <c r="A102" s="23" t="s">
        <v>140</v>
      </c>
    </row>
    <row r="103" spans="1:2" ht="14.4" hidden="1" x14ac:dyDescent="0.3">
      <c r="A103" s="19" t="s">
        <v>150</v>
      </c>
    </row>
    <row r="104" spans="1:2" ht="14.4" hidden="1" x14ac:dyDescent="0.3">
      <c r="A104" s="23" t="s">
        <v>27</v>
      </c>
    </row>
    <row r="105" spans="1:2" ht="14.4" hidden="1" x14ac:dyDescent="0.3">
      <c r="A105" s="23" t="s">
        <v>141</v>
      </c>
    </row>
    <row r="106" spans="1:2" ht="14.4" hidden="1" x14ac:dyDescent="0.3">
      <c r="A106" s="19" t="s">
        <v>151</v>
      </c>
    </row>
    <row r="107" spans="1:2" ht="14.4" hidden="1" x14ac:dyDescent="0.3">
      <c r="A107" s="23" t="s">
        <v>28</v>
      </c>
    </row>
    <row r="108" spans="1:2" ht="14.4" hidden="1" x14ac:dyDescent="0.3">
      <c r="A108" s="19" t="s">
        <v>29</v>
      </c>
    </row>
    <row r="109" spans="1:2" ht="14.4" hidden="1" x14ac:dyDescent="0.3">
      <c r="A109" t="s">
        <v>30</v>
      </c>
    </row>
    <row r="110" spans="1:2" ht="14.4" hidden="1" x14ac:dyDescent="0.3">
      <c r="A110" s="19" t="s">
        <v>158</v>
      </c>
    </row>
    <row r="111" spans="1:2" ht="14.4" hidden="1" x14ac:dyDescent="0.3">
      <c r="A111" s="19" t="s">
        <v>159</v>
      </c>
    </row>
    <row r="112" spans="1:2" ht="14.4" hidden="1" x14ac:dyDescent="0.3">
      <c r="A112" s="23" t="s">
        <v>31</v>
      </c>
    </row>
    <row r="113" spans="1:1" ht="14.4" hidden="1" x14ac:dyDescent="0.3">
      <c r="A113" s="23" t="s">
        <v>130</v>
      </c>
    </row>
    <row r="114" spans="1:1" ht="14.4" hidden="1" x14ac:dyDescent="0.3">
      <c r="A114" s="23" t="s">
        <v>131</v>
      </c>
    </row>
    <row r="115" spans="1:1" ht="14.4" hidden="1" x14ac:dyDescent="0.3">
      <c r="A115" s="19" t="s">
        <v>32</v>
      </c>
    </row>
    <row r="116" spans="1:1" ht="14.4" hidden="1" x14ac:dyDescent="0.3">
      <c r="A116" s="23" t="s">
        <v>142</v>
      </c>
    </row>
    <row r="117" spans="1:1" ht="14.4" hidden="1" x14ac:dyDescent="0.3">
      <c r="A117" s="19" t="s">
        <v>160</v>
      </c>
    </row>
    <row r="118" spans="1:1" ht="14.4" hidden="1" x14ac:dyDescent="0.3">
      <c r="A118" s="23" t="s">
        <v>132</v>
      </c>
    </row>
    <row r="119" spans="1:1" ht="14.4" hidden="1" x14ac:dyDescent="0.3">
      <c r="A119" s="19" t="s">
        <v>161</v>
      </c>
    </row>
    <row r="120" spans="1:1" ht="14.4" hidden="1" x14ac:dyDescent="0.3">
      <c r="A120" s="23" t="s">
        <v>133</v>
      </c>
    </row>
    <row r="121" spans="1:1" ht="14.4" hidden="1" x14ac:dyDescent="0.3">
      <c r="A121" s="19" t="s">
        <v>162</v>
      </c>
    </row>
    <row r="122" spans="1:1" ht="14.4" hidden="1" x14ac:dyDescent="0.3">
      <c r="A122" t="s">
        <v>33</v>
      </c>
    </row>
    <row r="123" spans="1:1" ht="14.4" hidden="1" x14ac:dyDescent="0.3">
      <c r="A123" s="19" t="s">
        <v>163</v>
      </c>
    </row>
    <row r="124" spans="1:1" ht="14.4" hidden="1" x14ac:dyDescent="0.3">
      <c r="A124" s="23" t="s">
        <v>143</v>
      </c>
    </row>
    <row r="125" spans="1:1" ht="14.4" hidden="1" x14ac:dyDescent="0.3">
      <c r="A125" s="23" t="s">
        <v>34</v>
      </c>
    </row>
    <row r="126" spans="1:1" ht="14.4" hidden="1" x14ac:dyDescent="0.3">
      <c r="A126" s="23" t="s">
        <v>35</v>
      </c>
    </row>
    <row r="127" spans="1:1" ht="14.4" hidden="1" x14ac:dyDescent="0.3">
      <c r="A127" s="23" t="s">
        <v>134</v>
      </c>
    </row>
    <row r="128" spans="1:1" ht="14.4" hidden="1" x14ac:dyDescent="0.3">
      <c r="A128" t="s">
        <v>36</v>
      </c>
    </row>
    <row r="129" hidden="1" x14ac:dyDescent="0.3"/>
  </sheetData>
  <sheetProtection algorithmName="SHA-512" hashValue="TOiQZ0O1rvmf7l1QxSkkIBuIyeN2d3M6ihB2A338nMAH4wVw5Jf+GBcbjWeCsIVEwRyIK57ddnYd//yApEhxsg==" saltValue="0sRleDPdHz6I3DEI/au1mQ==" spinCount="100000" sheet="1" objects="1" scenarios="1" selectLockedCells="1" autoFilter="0"/>
  <sortState xmlns:xlrd2="http://schemas.microsoft.com/office/spreadsheetml/2017/richdata2" ref="A66:A128">
    <sortCondition ref="A65:A128"/>
  </sortState>
  <mergeCells count="1">
    <mergeCell ref="A1:C1"/>
  </mergeCells>
  <dataValidations count="1">
    <dataValidation type="list" allowBlank="1" showInputMessage="1" showErrorMessage="1" sqref="A1:C1" xr:uid="{00000000-0002-0000-0000-000000000000}">
      <formula1>$A$65:$A$128</formula1>
    </dataValidation>
  </dataValidations>
  <printOptions horizontalCentered="1" verticalCentered="1"/>
  <pageMargins left="0" right="0" top="0" bottom="0" header="0.31496062992125984" footer="0.31496062992125984"/>
  <pageSetup paperSize="9"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/>
  <dimension ref="A1:J28"/>
  <sheetViews>
    <sheetView workbookViewId="0">
      <pane xSplit="1" ySplit="1" topLeftCell="B11" activePane="bottomRight" state="frozen"/>
      <selection activeCell="E24" sqref="E24"/>
      <selection pane="topRight" activeCell="E24" sqref="E24"/>
      <selection pane="bottomLeft" activeCell="E24" sqref="E24"/>
      <selection pane="bottomRight" activeCell="B1" sqref="B1:J28"/>
    </sheetView>
  </sheetViews>
  <sheetFormatPr baseColWidth="10" defaultColWidth="14.109375" defaultRowHeight="14.4" x14ac:dyDescent="0.3"/>
  <cols>
    <col min="1" max="1" width="14.88671875" bestFit="1" customWidth="1"/>
    <col min="2" max="3" width="8.44140625" bestFit="1" customWidth="1"/>
    <col min="4" max="4" width="10.33203125" style="3" bestFit="1" customWidth="1"/>
    <col min="5" max="5" width="12.5546875" bestFit="1" customWidth="1"/>
    <col min="6" max="6" width="14" bestFit="1" customWidth="1"/>
    <col min="7" max="7" width="7.88671875" style="3" bestFit="1" customWidth="1"/>
    <col min="8" max="9" width="13" bestFit="1" customWidth="1"/>
    <col min="10" max="10" width="14.109375" style="3"/>
  </cols>
  <sheetData>
    <row r="1" spans="1:10" s="2" customFormat="1" ht="28.8" x14ac:dyDescent="0.3">
      <c r="A1" s="2" t="s">
        <v>37</v>
      </c>
      <c r="B1" s="2" t="s">
        <v>61</v>
      </c>
      <c r="C1" s="2" t="s">
        <v>60</v>
      </c>
      <c r="D1" s="2" t="s">
        <v>59</v>
      </c>
      <c r="E1" s="2" t="s">
        <v>58</v>
      </c>
      <c r="F1" s="2" t="s">
        <v>57</v>
      </c>
      <c r="G1" s="2" t="s">
        <v>56</v>
      </c>
      <c r="H1" s="2" t="s">
        <v>55</v>
      </c>
      <c r="I1" s="2" t="s">
        <v>54</v>
      </c>
      <c r="J1" s="2" t="s">
        <v>53</v>
      </c>
    </row>
    <row r="2" spans="1:10" x14ac:dyDescent="0.3">
      <c r="A2" t="s">
        <v>10</v>
      </c>
      <c r="B2">
        <v>3</v>
      </c>
      <c r="C2">
        <v>3</v>
      </c>
      <c r="D2" s="3">
        <v>1</v>
      </c>
      <c r="E2" s="4">
        <v>6.0101999999999993</v>
      </c>
      <c r="F2">
        <v>9</v>
      </c>
      <c r="G2" s="3">
        <v>0.66779999999999995</v>
      </c>
      <c r="H2">
        <v>0</v>
      </c>
      <c r="I2" s="4">
        <v>0</v>
      </c>
    </row>
    <row r="3" spans="1:10" x14ac:dyDescent="0.3">
      <c r="A3" t="s">
        <v>11</v>
      </c>
      <c r="B3">
        <v>1</v>
      </c>
      <c r="C3">
        <v>1</v>
      </c>
      <c r="D3" s="3">
        <v>1</v>
      </c>
      <c r="E3" s="4">
        <v>4</v>
      </c>
      <c r="F3">
        <v>7</v>
      </c>
      <c r="G3" s="3">
        <v>0.5714285714285714</v>
      </c>
      <c r="H3">
        <v>1</v>
      </c>
      <c r="I3" s="4">
        <v>1</v>
      </c>
      <c r="J3" s="3">
        <v>1</v>
      </c>
    </row>
    <row r="4" spans="1:10" x14ac:dyDescent="0.3">
      <c r="A4" t="s">
        <v>12</v>
      </c>
      <c r="B4">
        <v>28</v>
      </c>
      <c r="C4">
        <v>40</v>
      </c>
      <c r="D4" s="3">
        <v>0.7</v>
      </c>
      <c r="E4" s="4">
        <v>94.951000000000008</v>
      </c>
      <c r="F4">
        <v>196</v>
      </c>
      <c r="G4" s="3">
        <v>0.48444387755102047</v>
      </c>
      <c r="H4">
        <v>9</v>
      </c>
      <c r="I4" s="4">
        <v>37</v>
      </c>
      <c r="J4" s="3">
        <v>0.24324324324324326</v>
      </c>
    </row>
    <row r="5" spans="1:10" x14ac:dyDescent="0.3">
      <c r="A5" t="s">
        <v>13</v>
      </c>
      <c r="B5">
        <v>7</v>
      </c>
      <c r="C5">
        <v>8</v>
      </c>
      <c r="D5" s="3">
        <v>0.875</v>
      </c>
      <c r="E5" s="4">
        <v>17.993000000000002</v>
      </c>
      <c r="F5">
        <v>39</v>
      </c>
      <c r="G5" s="3">
        <v>0.46135897435897444</v>
      </c>
      <c r="H5">
        <v>4</v>
      </c>
      <c r="I5" s="4">
        <v>11.030303030303031</v>
      </c>
      <c r="J5" s="3">
        <v>0.36263736263736263</v>
      </c>
    </row>
    <row r="6" spans="1:10" x14ac:dyDescent="0.3">
      <c r="A6" t="s">
        <v>14</v>
      </c>
      <c r="B6">
        <v>8</v>
      </c>
      <c r="C6">
        <v>12</v>
      </c>
      <c r="D6" s="3">
        <v>0.66666666666666663</v>
      </c>
      <c r="E6" s="4">
        <v>28.998999999999999</v>
      </c>
      <c r="F6">
        <v>54</v>
      </c>
      <c r="G6" s="3">
        <v>0.53701851851851845</v>
      </c>
      <c r="H6">
        <v>2</v>
      </c>
      <c r="I6" s="4">
        <v>10</v>
      </c>
      <c r="J6" s="3">
        <v>0.2</v>
      </c>
    </row>
    <row r="7" spans="1:10" x14ac:dyDescent="0.3">
      <c r="A7" t="s">
        <v>15</v>
      </c>
      <c r="B7">
        <v>7</v>
      </c>
      <c r="C7">
        <v>13</v>
      </c>
      <c r="D7" s="3">
        <v>0.53846153846153844</v>
      </c>
      <c r="E7" s="4">
        <v>21.993999999999996</v>
      </c>
      <c r="F7">
        <v>55</v>
      </c>
      <c r="G7" s="3">
        <v>0.39989090909090902</v>
      </c>
      <c r="H7">
        <v>2</v>
      </c>
      <c r="I7" s="4">
        <v>8</v>
      </c>
      <c r="J7" s="3">
        <v>0.25</v>
      </c>
    </row>
    <row r="8" spans="1:10" x14ac:dyDescent="0.3">
      <c r="A8" t="s">
        <v>16</v>
      </c>
      <c r="B8">
        <v>67</v>
      </c>
      <c r="C8">
        <v>132</v>
      </c>
      <c r="D8" s="3">
        <v>0.50757575757575757</v>
      </c>
      <c r="E8" s="4">
        <v>107.02800000000001</v>
      </c>
      <c r="F8">
        <v>244</v>
      </c>
      <c r="G8" s="3">
        <v>0.43863934426229512</v>
      </c>
      <c r="H8">
        <v>1</v>
      </c>
      <c r="I8" s="4">
        <v>4</v>
      </c>
      <c r="J8" s="3">
        <v>0.25</v>
      </c>
    </row>
    <row r="9" spans="1:10" x14ac:dyDescent="0.3">
      <c r="A9" t="s">
        <v>17</v>
      </c>
      <c r="B9">
        <v>16</v>
      </c>
      <c r="C9">
        <v>19</v>
      </c>
      <c r="D9" s="3">
        <v>0.84210526315789469</v>
      </c>
      <c r="E9" s="4">
        <v>58.993000000000002</v>
      </c>
      <c r="F9">
        <v>105</v>
      </c>
      <c r="G9" s="3">
        <v>0.56183809523809525</v>
      </c>
      <c r="H9">
        <v>16</v>
      </c>
      <c r="I9" s="4">
        <v>27.955223880597014</v>
      </c>
      <c r="J9" s="3">
        <v>0.57234383342231721</v>
      </c>
    </row>
    <row r="10" spans="1:10" x14ac:dyDescent="0.3">
      <c r="A10" t="s">
        <v>18</v>
      </c>
      <c r="B10">
        <v>9</v>
      </c>
      <c r="C10">
        <v>15</v>
      </c>
      <c r="D10" s="3">
        <v>0.6</v>
      </c>
      <c r="E10" s="4">
        <v>29</v>
      </c>
      <c r="F10">
        <v>72</v>
      </c>
      <c r="G10" s="3">
        <v>0.40277777777777779</v>
      </c>
      <c r="H10">
        <v>3</v>
      </c>
      <c r="I10" s="4">
        <v>5</v>
      </c>
      <c r="J10" s="3">
        <v>0.6</v>
      </c>
    </row>
    <row r="11" spans="1:10" x14ac:dyDescent="0.3">
      <c r="A11" t="s">
        <v>19</v>
      </c>
      <c r="B11">
        <v>21</v>
      </c>
      <c r="C11">
        <v>39</v>
      </c>
      <c r="D11" s="3">
        <v>0.53846153846153844</v>
      </c>
      <c r="E11" s="4">
        <v>124</v>
      </c>
      <c r="F11">
        <v>229</v>
      </c>
      <c r="G11" s="3">
        <v>0.54148471615720528</v>
      </c>
      <c r="H11">
        <v>17</v>
      </c>
      <c r="I11" s="4">
        <v>30.024096385542169</v>
      </c>
      <c r="J11" s="3">
        <v>0.5662118780096308</v>
      </c>
    </row>
    <row r="12" spans="1:10" x14ac:dyDescent="0.3">
      <c r="A12" t="s">
        <v>20</v>
      </c>
      <c r="B12">
        <v>2</v>
      </c>
      <c r="C12">
        <v>3</v>
      </c>
      <c r="D12" s="3">
        <v>0.66666666666666663</v>
      </c>
      <c r="E12" s="4">
        <v>27</v>
      </c>
      <c r="F12">
        <v>48</v>
      </c>
      <c r="G12" s="3">
        <v>0.5625</v>
      </c>
      <c r="H12">
        <v>2</v>
      </c>
      <c r="I12" s="4">
        <v>3</v>
      </c>
      <c r="J12" s="3">
        <v>0.66666666666666663</v>
      </c>
    </row>
    <row r="13" spans="1:10" x14ac:dyDescent="0.3">
      <c r="A13" t="s">
        <v>21</v>
      </c>
      <c r="B13">
        <v>6</v>
      </c>
      <c r="C13">
        <v>12</v>
      </c>
      <c r="D13" s="3">
        <v>0.5</v>
      </c>
      <c r="E13" s="4">
        <v>29</v>
      </c>
      <c r="F13">
        <v>73</v>
      </c>
      <c r="G13" s="3">
        <v>0.39726027397260272</v>
      </c>
      <c r="H13">
        <v>10</v>
      </c>
      <c r="I13" s="4">
        <v>25.970149253731343</v>
      </c>
      <c r="J13" s="3">
        <v>0.38505747126436785</v>
      </c>
    </row>
    <row r="14" spans="1:10" x14ac:dyDescent="0.3">
      <c r="A14" t="s">
        <v>22</v>
      </c>
      <c r="B14">
        <v>0</v>
      </c>
      <c r="C14">
        <v>0</v>
      </c>
      <c r="E14" s="4">
        <v>0</v>
      </c>
      <c r="F14">
        <v>0</v>
      </c>
      <c r="H14">
        <v>0</v>
      </c>
      <c r="I14" s="4">
        <v>0</v>
      </c>
    </row>
    <row r="15" spans="1:10" x14ac:dyDescent="0.3">
      <c r="A15" t="s">
        <v>23</v>
      </c>
      <c r="B15">
        <v>2</v>
      </c>
      <c r="C15">
        <v>3</v>
      </c>
      <c r="D15" s="3">
        <v>0.66666666666666663</v>
      </c>
      <c r="E15" s="4">
        <v>23.007000000000001</v>
      </c>
      <c r="F15">
        <v>46</v>
      </c>
      <c r="G15" s="3">
        <v>0.50015217391304356</v>
      </c>
      <c r="H15">
        <v>8</v>
      </c>
      <c r="I15" s="4">
        <v>18.060606060606062</v>
      </c>
      <c r="J15" s="3">
        <v>0.44295302013422816</v>
      </c>
    </row>
    <row r="16" spans="1:10" x14ac:dyDescent="0.3">
      <c r="A16" t="s">
        <v>24</v>
      </c>
      <c r="B16">
        <v>13</v>
      </c>
      <c r="C16">
        <v>15</v>
      </c>
      <c r="D16" s="3">
        <v>0.8666666666666667</v>
      </c>
      <c r="E16" s="4">
        <v>84.018000000000001</v>
      </c>
      <c r="F16">
        <v>122</v>
      </c>
      <c r="G16" s="3">
        <v>0.688672131147541</v>
      </c>
      <c r="H16">
        <v>22</v>
      </c>
      <c r="I16" s="4">
        <v>36.058083462329833</v>
      </c>
      <c r="J16" s="3">
        <v>0.61012671466534196</v>
      </c>
    </row>
    <row r="17" spans="1:10" x14ac:dyDescent="0.3">
      <c r="A17" t="s">
        <v>25</v>
      </c>
      <c r="B17">
        <v>3</v>
      </c>
      <c r="C17">
        <v>4</v>
      </c>
      <c r="D17" s="3">
        <v>0.75</v>
      </c>
      <c r="E17" s="4">
        <v>26.004999999999995</v>
      </c>
      <c r="F17">
        <v>41</v>
      </c>
      <c r="G17" s="3">
        <v>0.63426829268292673</v>
      </c>
      <c r="H17">
        <v>13</v>
      </c>
      <c r="I17" s="4">
        <v>17.015377657168703</v>
      </c>
      <c r="J17" s="3">
        <v>0.76401477897982506</v>
      </c>
    </row>
    <row r="18" spans="1:10" x14ac:dyDescent="0.3">
      <c r="A18" t="s">
        <v>26</v>
      </c>
      <c r="B18">
        <v>8</v>
      </c>
      <c r="C18">
        <v>20</v>
      </c>
      <c r="D18" s="3">
        <v>0.4</v>
      </c>
      <c r="E18" s="4">
        <v>54.982999999999997</v>
      </c>
      <c r="F18">
        <v>129</v>
      </c>
      <c r="G18" s="3">
        <v>0.42622480620155034</v>
      </c>
      <c r="H18">
        <v>17</v>
      </c>
      <c r="I18" s="4">
        <v>32.895189126139641</v>
      </c>
      <c r="J18" s="3">
        <v>0.51679289438987353</v>
      </c>
    </row>
    <row r="19" spans="1:10" x14ac:dyDescent="0.3">
      <c r="A19" t="s">
        <v>27</v>
      </c>
      <c r="B19">
        <v>7</v>
      </c>
      <c r="C19">
        <v>9</v>
      </c>
      <c r="D19" s="3">
        <v>0.77777777777777779</v>
      </c>
      <c r="E19" s="4">
        <v>89</v>
      </c>
      <c r="F19">
        <v>167</v>
      </c>
      <c r="G19" s="3">
        <v>0.53293413173652693</v>
      </c>
      <c r="H19">
        <v>37</v>
      </c>
      <c r="I19" s="4">
        <v>73.956801388948193</v>
      </c>
      <c r="J19" s="3">
        <v>0.50029205299742896</v>
      </c>
    </row>
    <row r="20" spans="1:10" x14ac:dyDescent="0.3">
      <c r="A20" t="s">
        <v>28</v>
      </c>
      <c r="B20">
        <v>55</v>
      </c>
      <c r="C20">
        <v>107</v>
      </c>
      <c r="D20" s="3">
        <v>0.51401869158878499</v>
      </c>
      <c r="E20" s="4">
        <v>88</v>
      </c>
      <c r="F20">
        <v>185</v>
      </c>
      <c r="G20" s="3">
        <v>0.4756756756756757</v>
      </c>
      <c r="H20">
        <v>4</v>
      </c>
      <c r="I20" s="4">
        <v>8</v>
      </c>
      <c r="J20" s="3">
        <v>0.5</v>
      </c>
    </row>
    <row r="21" spans="1:10" x14ac:dyDescent="0.3">
      <c r="A21" t="s">
        <v>29</v>
      </c>
      <c r="B21">
        <v>0</v>
      </c>
      <c r="C21">
        <v>0</v>
      </c>
      <c r="E21" s="4">
        <v>3</v>
      </c>
      <c r="F21">
        <v>5</v>
      </c>
      <c r="G21" s="3">
        <v>0.6</v>
      </c>
      <c r="H21">
        <v>1</v>
      </c>
      <c r="I21" s="4">
        <v>3</v>
      </c>
      <c r="J21" s="3">
        <v>0.33333333333333331</v>
      </c>
    </row>
    <row r="22" spans="1:10" x14ac:dyDescent="0.3">
      <c r="A22" t="s">
        <v>30</v>
      </c>
      <c r="B22">
        <v>9</v>
      </c>
      <c r="C22">
        <v>16</v>
      </c>
      <c r="D22" s="3">
        <v>0.5625</v>
      </c>
      <c r="E22" s="4">
        <v>54.981000000000002</v>
      </c>
      <c r="F22">
        <v>106</v>
      </c>
      <c r="G22" s="3">
        <v>0.51868867924528306</v>
      </c>
      <c r="H22">
        <v>17</v>
      </c>
      <c r="I22" s="4">
        <v>28.015377657168703</v>
      </c>
      <c r="J22" s="3">
        <v>0.6068095960737464</v>
      </c>
    </row>
    <row r="23" spans="1:10" x14ac:dyDescent="0.3">
      <c r="A23" t="s">
        <v>31</v>
      </c>
      <c r="B23">
        <v>90</v>
      </c>
      <c r="C23">
        <v>148</v>
      </c>
      <c r="D23" s="3">
        <v>0.60810810810810811</v>
      </c>
      <c r="E23" s="4">
        <v>165</v>
      </c>
      <c r="F23">
        <v>305</v>
      </c>
      <c r="G23" s="3">
        <v>0.54098360655737709</v>
      </c>
      <c r="H23">
        <v>1</v>
      </c>
      <c r="I23" s="4">
        <v>5</v>
      </c>
      <c r="J23" s="3">
        <v>0.2</v>
      </c>
    </row>
    <row r="24" spans="1:10" x14ac:dyDescent="0.3">
      <c r="A24" t="s">
        <v>32</v>
      </c>
      <c r="B24">
        <v>8</v>
      </c>
      <c r="C24">
        <v>10</v>
      </c>
      <c r="D24" s="3">
        <v>0.8</v>
      </c>
      <c r="E24" s="4">
        <v>49.987000000000009</v>
      </c>
      <c r="F24">
        <v>96</v>
      </c>
      <c r="G24" s="3">
        <v>0.52069791666666676</v>
      </c>
      <c r="H24">
        <v>7</v>
      </c>
      <c r="I24" s="4">
        <v>13.015377657168703</v>
      </c>
      <c r="J24" s="3">
        <v>0.53782534663099002</v>
      </c>
    </row>
    <row r="25" spans="1:10" x14ac:dyDescent="0.3">
      <c r="A25" t="s">
        <v>33</v>
      </c>
      <c r="B25">
        <v>5</v>
      </c>
      <c r="C25">
        <v>9</v>
      </c>
      <c r="D25" s="3">
        <v>0.55555555555555558</v>
      </c>
      <c r="E25" s="4">
        <v>29.988999999999997</v>
      </c>
      <c r="F25">
        <v>88</v>
      </c>
      <c r="G25" s="3">
        <v>0.3407840909090909</v>
      </c>
      <c r="H25">
        <v>3</v>
      </c>
      <c r="I25" s="4">
        <v>12</v>
      </c>
      <c r="J25" s="3">
        <v>0.25</v>
      </c>
    </row>
    <row r="26" spans="1:10" x14ac:dyDescent="0.3">
      <c r="A26" t="s">
        <v>34</v>
      </c>
      <c r="B26">
        <v>2</v>
      </c>
      <c r="C26">
        <v>3</v>
      </c>
      <c r="D26" s="3">
        <v>0.66666666666666663</v>
      </c>
      <c r="E26" s="4">
        <v>69.988</v>
      </c>
      <c r="F26">
        <v>103</v>
      </c>
      <c r="G26" s="3">
        <v>0.67949514563106794</v>
      </c>
      <c r="H26">
        <v>31</v>
      </c>
      <c r="I26" s="4">
        <v>49.977196470080884</v>
      </c>
      <c r="J26" s="3">
        <v>0.62028289279008109</v>
      </c>
    </row>
    <row r="27" spans="1:10" x14ac:dyDescent="0.3">
      <c r="A27" t="s">
        <v>35</v>
      </c>
      <c r="B27">
        <v>25</v>
      </c>
      <c r="C27">
        <v>29</v>
      </c>
      <c r="D27" s="3">
        <v>0.86206896551724133</v>
      </c>
      <c r="E27" s="4">
        <v>120.032</v>
      </c>
      <c r="F27">
        <v>216</v>
      </c>
      <c r="G27" s="3">
        <v>0.5557037037037037</v>
      </c>
      <c r="H27">
        <v>8</v>
      </c>
      <c r="I27" s="4">
        <v>17.015377657168703</v>
      </c>
      <c r="J27" s="3">
        <v>0.47016294091066158</v>
      </c>
    </row>
    <row r="28" spans="1:10" x14ac:dyDescent="0.3">
      <c r="A28" t="s">
        <v>36</v>
      </c>
      <c r="B28">
        <v>2</v>
      </c>
      <c r="C28">
        <v>2</v>
      </c>
      <c r="D28" s="3">
        <v>1</v>
      </c>
      <c r="E28" s="4">
        <v>4</v>
      </c>
      <c r="F28">
        <v>5</v>
      </c>
      <c r="G28" s="3">
        <v>0.8</v>
      </c>
      <c r="H28">
        <v>0</v>
      </c>
      <c r="I28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10"/>
  <dimension ref="A1:I28"/>
  <sheetViews>
    <sheetView workbookViewId="0">
      <pane xSplit="1" ySplit="1" topLeftCell="B8" activePane="bottomRight" state="frozen"/>
      <selection activeCell="E24" sqref="E24"/>
      <selection pane="topRight" activeCell="E24" sqref="E24"/>
      <selection pane="bottomLeft" activeCell="E24" sqref="E24"/>
      <selection pane="bottomRight" activeCell="B1" sqref="B1:I28"/>
    </sheetView>
  </sheetViews>
  <sheetFormatPr baseColWidth="10" defaultColWidth="14.109375" defaultRowHeight="14.4" x14ac:dyDescent="0.3"/>
  <cols>
    <col min="1" max="1" width="14.88671875" bestFit="1" customWidth="1"/>
    <col min="2" max="2" width="14" bestFit="1" customWidth="1"/>
    <col min="3" max="3" width="12.109375" bestFit="1" customWidth="1"/>
    <col min="4" max="4" width="12.6640625" bestFit="1" customWidth="1"/>
    <col min="5" max="5" width="12.88671875" bestFit="1" customWidth="1"/>
    <col min="6" max="6" width="8.6640625" bestFit="1" customWidth="1"/>
    <col min="7" max="7" width="7.88671875" bestFit="1" customWidth="1"/>
    <col min="8" max="8" width="14" bestFit="1" customWidth="1"/>
    <col min="9" max="9" width="9.5546875" bestFit="1" customWidth="1"/>
  </cols>
  <sheetData>
    <row r="1" spans="1:9" s="2" customFormat="1" ht="28.8" x14ac:dyDescent="0.3">
      <c r="A1" s="2" t="s">
        <v>37</v>
      </c>
      <c r="B1" s="2" t="s">
        <v>69</v>
      </c>
      <c r="C1" s="2" t="s">
        <v>68</v>
      </c>
      <c r="D1" s="2" t="s">
        <v>67</v>
      </c>
      <c r="E1" s="2" t="s">
        <v>66</v>
      </c>
      <c r="F1" s="2" t="s">
        <v>65</v>
      </c>
      <c r="G1" s="2" t="s">
        <v>64</v>
      </c>
      <c r="H1" s="2" t="s">
        <v>63</v>
      </c>
      <c r="I1" s="2" t="s">
        <v>62</v>
      </c>
    </row>
    <row r="2" spans="1:9" x14ac:dyDescent="0.3">
      <c r="A2" t="s">
        <v>10</v>
      </c>
      <c r="B2">
        <v>12</v>
      </c>
      <c r="C2" s="3">
        <v>0.27906976744186046</v>
      </c>
      <c r="D2">
        <v>43</v>
      </c>
      <c r="E2">
        <v>1</v>
      </c>
      <c r="F2" s="1">
        <v>0.1</v>
      </c>
      <c r="G2">
        <v>0</v>
      </c>
      <c r="H2">
        <v>0</v>
      </c>
      <c r="I2" s="3"/>
    </row>
    <row r="3" spans="1:9" x14ac:dyDescent="0.3">
      <c r="A3" t="s">
        <v>11</v>
      </c>
      <c r="B3">
        <v>6</v>
      </c>
      <c r="C3" s="3">
        <v>5.7142857142857141E-2</v>
      </c>
      <c r="D3">
        <v>105</v>
      </c>
      <c r="E3">
        <v>0</v>
      </c>
      <c r="F3" s="1">
        <v>1.43</v>
      </c>
      <c r="G3">
        <v>0</v>
      </c>
      <c r="H3">
        <v>1</v>
      </c>
      <c r="I3" s="3">
        <v>0</v>
      </c>
    </row>
    <row r="4" spans="1:9" x14ac:dyDescent="0.3">
      <c r="A4" t="s">
        <v>12</v>
      </c>
      <c r="B4">
        <v>170</v>
      </c>
      <c r="C4" s="3">
        <v>0.12536873156342182</v>
      </c>
      <c r="D4">
        <v>1356</v>
      </c>
      <c r="E4">
        <v>50</v>
      </c>
      <c r="F4" s="1">
        <v>13.48</v>
      </c>
      <c r="G4">
        <v>4</v>
      </c>
      <c r="H4">
        <v>24</v>
      </c>
      <c r="I4" s="3">
        <v>0.16666666666666666</v>
      </c>
    </row>
    <row r="5" spans="1:9" x14ac:dyDescent="0.3">
      <c r="A5" t="s">
        <v>13</v>
      </c>
      <c r="B5">
        <v>46</v>
      </c>
      <c r="C5" s="3">
        <v>0.2119815668202765</v>
      </c>
      <c r="D5">
        <v>217</v>
      </c>
      <c r="E5">
        <v>54</v>
      </c>
      <c r="F5" s="1">
        <v>8.86</v>
      </c>
      <c r="G5">
        <v>1</v>
      </c>
      <c r="H5">
        <v>2</v>
      </c>
      <c r="I5" s="3">
        <v>0.5</v>
      </c>
    </row>
    <row r="6" spans="1:9" x14ac:dyDescent="0.3">
      <c r="A6" t="s">
        <v>14</v>
      </c>
      <c r="B6">
        <v>49</v>
      </c>
      <c r="C6" s="3">
        <v>0.25388601036269431</v>
      </c>
      <c r="D6">
        <v>193</v>
      </c>
      <c r="E6">
        <v>31</v>
      </c>
      <c r="F6" s="1">
        <v>3.79</v>
      </c>
      <c r="G6">
        <v>0</v>
      </c>
      <c r="H6">
        <v>2</v>
      </c>
      <c r="I6" s="3">
        <v>0</v>
      </c>
    </row>
    <row r="7" spans="1:9" x14ac:dyDescent="0.3">
      <c r="A7" t="s">
        <v>15</v>
      </c>
      <c r="B7">
        <v>66</v>
      </c>
      <c r="C7" s="3">
        <v>0.13608247422680411</v>
      </c>
      <c r="D7">
        <v>485</v>
      </c>
      <c r="E7">
        <v>16</v>
      </c>
      <c r="F7" s="1">
        <v>5.2200000000000006</v>
      </c>
      <c r="G7">
        <v>6</v>
      </c>
      <c r="H7">
        <v>25</v>
      </c>
      <c r="I7" s="3">
        <v>0.24</v>
      </c>
    </row>
    <row r="8" spans="1:9" x14ac:dyDescent="0.3">
      <c r="A8" t="s">
        <v>16</v>
      </c>
      <c r="B8">
        <v>538</v>
      </c>
      <c r="C8" s="3">
        <v>0.31591309453904876</v>
      </c>
      <c r="D8">
        <v>1703</v>
      </c>
      <c r="E8">
        <v>139</v>
      </c>
      <c r="F8" s="1">
        <v>29.72</v>
      </c>
      <c r="G8">
        <v>21</v>
      </c>
      <c r="H8">
        <v>104</v>
      </c>
      <c r="I8" s="3">
        <v>0.20192307692307693</v>
      </c>
    </row>
    <row r="9" spans="1:9" x14ac:dyDescent="0.3">
      <c r="A9" t="s">
        <v>17</v>
      </c>
      <c r="B9">
        <v>103</v>
      </c>
      <c r="C9" s="3">
        <v>8.5690515806988346E-2</v>
      </c>
      <c r="D9">
        <v>1202</v>
      </c>
      <c r="E9">
        <v>8</v>
      </c>
      <c r="F9" s="1">
        <v>6.2100000000000009</v>
      </c>
      <c r="G9">
        <v>1</v>
      </c>
      <c r="H9">
        <v>4</v>
      </c>
      <c r="I9" s="3">
        <v>0.25</v>
      </c>
    </row>
    <row r="10" spans="1:9" x14ac:dyDescent="0.3">
      <c r="A10" t="s">
        <v>18</v>
      </c>
      <c r="B10">
        <v>86</v>
      </c>
      <c r="C10" s="3">
        <v>0.14700854700854701</v>
      </c>
      <c r="D10">
        <v>585</v>
      </c>
      <c r="E10">
        <v>22</v>
      </c>
      <c r="F10" s="1">
        <v>8.06</v>
      </c>
      <c r="G10">
        <v>1</v>
      </c>
      <c r="H10">
        <v>3</v>
      </c>
      <c r="I10" s="3">
        <v>0.33333333333333331</v>
      </c>
    </row>
    <row r="11" spans="1:9" x14ac:dyDescent="0.3">
      <c r="A11" t="s">
        <v>19</v>
      </c>
      <c r="B11">
        <v>182</v>
      </c>
      <c r="C11" s="3">
        <v>9.6911608093716725E-2</v>
      </c>
      <c r="D11">
        <v>1878</v>
      </c>
      <c r="E11">
        <v>23</v>
      </c>
      <c r="F11" s="1">
        <v>20.53</v>
      </c>
      <c r="G11">
        <v>1</v>
      </c>
      <c r="H11">
        <v>7</v>
      </c>
      <c r="I11" s="3">
        <v>0.14285714285714285</v>
      </c>
    </row>
    <row r="12" spans="1:9" x14ac:dyDescent="0.3">
      <c r="A12" t="s">
        <v>20</v>
      </c>
      <c r="B12">
        <v>50</v>
      </c>
      <c r="C12" s="3">
        <v>8.8967971530249115E-2</v>
      </c>
      <c r="D12">
        <v>562</v>
      </c>
      <c r="E12">
        <v>9</v>
      </c>
      <c r="F12" s="1">
        <v>5.8000000000000007</v>
      </c>
      <c r="G12">
        <v>2</v>
      </c>
      <c r="H12">
        <v>7</v>
      </c>
      <c r="I12" s="3">
        <v>0.2857142857142857</v>
      </c>
    </row>
    <row r="13" spans="1:9" x14ac:dyDescent="0.3">
      <c r="A13" t="s">
        <v>21</v>
      </c>
      <c r="B13">
        <v>53</v>
      </c>
      <c r="C13" s="3">
        <v>0.18275862068965518</v>
      </c>
      <c r="D13">
        <v>290</v>
      </c>
      <c r="E13">
        <v>82</v>
      </c>
      <c r="F13" s="1">
        <v>17.39</v>
      </c>
      <c r="G13">
        <v>1</v>
      </c>
      <c r="H13">
        <v>5</v>
      </c>
      <c r="I13" s="3">
        <v>0.2</v>
      </c>
    </row>
    <row r="14" spans="1:9" x14ac:dyDescent="0.3">
      <c r="A14" t="s">
        <v>22</v>
      </c>
      <c r="B14">
        <v>0</v>
      </c>
      <c r="C14" s="3">
        <v>0</v>
      </c>
      <c r="D14">
        <v>2</v>
      </c>
      <c r="E14">
        <v>0</v>
      </c>
      <c r="F14" s="1">
        <v>0</v>
      </c>
      <c r="G14">
        <v>0</v>
      </c>
      <c r="H14">
        <v>0</v>
      </c>
      <c r="I14" s="3"/>
    </row>
    <row r="15" spans="1:9" x14ac:dyDescent="0.3">
      <c r="A15" t="s">
        <v>23</v>
      </c>
      <c r="B15">
        <v>30</v>
      </c>
      <c r="C15" s="3">
        <v>6.8965517241379309E-2</v>
      </c>
      <c r="D15">
        <v>435</v>
      </c>
      <c r="E15">
        <v>5</v>
      </c>
      <c r="F15" s="1">
        <v>4.62</v>
      </c>
      <c r="G15">
        <v>1</v>
      </c>
      <c r="H15">
        <v>2</v>
      </c>
      <c r="I15" s="3">
        <v>0.5</v>
      </c>
    </row>
    <row r="16" spans="1:9" x14ac:dyDescent="0.3">
      <c r="A16" t="s">
        <v>24</v>
      </c>
      <c r="B16">
        <v>67</v>
      </c>
      <c r="C16" s="3">
        <v>5.271439811172305E-2</v>
      </c>
      <c r="D16">
        <v>1271</v>
      </c>
      <c r="E16">
        <v>8</v>
      </c>
      <c r="F16" s="1">
        <v>12.750000000000002</v>
      </c>
      <c r="G16">
        <v>0</v>
      </c>
      <c r="H16">
        <v>1</v>
      </c>
      <c r="I16" s="3">
        <v>0</v>
      </c>
    </row>
    <row r="17" spans="1:9" x14ac:dyDescent="0.3">
      <c r="A17" t="s">
        <v>25</v>
      </c>
      <c r="B17">
        <v>35</v>
      </c>
      <c r="C17" s="3">
        <v>9.0673575129533682E-2</v>
      </c>
      <c r="D17">
        <v>386</v>
      </c>
      <c r="E17">
        <v>3</v>
      </c>
      <c r="F17" s="1">
        <v>4.54</v>
      </c>
      <c r="G17">
        <v>0</v>
      </c>
      <c r="H17">
        <v>0</v>
      </c>
      <c r="I17" s="3"/>
    </row>
    <row r="18" spans="1:9" x14ac:dyDescent="0.3">
      <c r="A18" t="s">
        <v>26</v>
      </c>
      <c r="B18">
        <v>116</v>
      </c>
      <c r="C18" s="3">
        <v>0.13859020310633213</v>
      </c>
      <c r="D18">
        <v>837</v>
      </c>
      <c r="E18">
        <v>29</v>
      </c>
      <c r="F18" s="1">
        <v>6.47</v>
      </c>
      <c r="G18">
        <v>4</v>
      </c>
      <c r="H18">
        <v>21</v>
      </c>
      <c r="I18" s="3">
        <v>0.19047619047619047</v>
      </c>
    </row>
    <row r="19" spans="1:9" x14ac:dyDescent="0.3">
      <c r="A19" t="s">
        <v>27</v>
      </c>
      <c r="B19">
        <v>111</v>
      </c>
      <c r="C19" s="3">
        <v>7.365627073656271E-2</v>
      </c>
      <c r="D19">
        <v>1507</v>
      </c>
      <c r="E19">
        <v>17</v>
      </c>
      <c r="F19" s="1">
        <v>15.95</v>
      </c>
      <c r="G19">
        <v>0</v>
      </c>
      <c r="H19">
        <v>3</v>
      </c>
      <c r="I19" s="3">
        <v>0</v>
      </c>
    </row>
    <row r="20" spans="1:9" x14ac:dyDescent="0.3">
      <c r="A20" t="s">
        <v>28</v>
      </c>
      <c r="B20">
        <v>301</v>
      </c>
      <c r="C20" s="3">
        <v>0.29713721618953604</v>
      </c>
      <c r="D20">
        <v>1013</v>
      </c>
      <c r="E20">
        <v>208</v>
      </c>
      <c r="F20" s="1">
        <v>29.430000000000007</v>
      </c>
      <c r="G20">
        <v>7</v>
      </c>
      <c r="H20">
        <v>46</v>
      </c>
      <c r="I20" s="3">
        <v>0.15217391304347827</v>
      </c>
    </row>
    <row r="21" spans="1:9" x14ac:dyDescent="0.3">
      <c r="A21" t="s">
        <v>29</v>
      </c>
      <c r="B21">
        <v>7</v>
      </c>
      <c r="C21" s="3">
        <v>8.7499999999999994E-2</v>
      </c>
      <c r="D21">
        <v>80</v>
      </c>
      <c r="E21">
        <v>0</v>
      </c>
      <c r="F21" s="1">
        <v>0.14000000000000001</v>
      </c>
      <c r="G21">
        <v>0</v>
      </c>
      <c r="H21">
        <v>2</v>
      </c>
      <c r="I21" s="3">
        <v>0</v>
      </c>
    </row>
    <row r="22" spans="1:9" x14ac:dyDescent="0.3">
      <c r="A22" t="s">
        <v>30</v>
      </c>
      <c r="B22">
        <v>185</v>
      </c>
      <c r="C22" s="3">
        <v>0.17273576097105509</v>
      </c>
      <c r="D22">
        <v>1071</v>
      </c>
      <c r="E22">
        <v>36</v>
      </c>
      <c r="F22" s="1">
        <v>11.7</v>
      </c>
      <c r="G22">
        <v>11</v>
      </c>
      <c r="H22">
        <v>55</v>
      </c>
      <c r="I22" s="3">
        <v>0.2</v>
      </c>
    </row>
    <row r="23" spans="1:9" x14ac:dyDescent="0.3">
      <c r="A23" t="s">
        <v>31</v>
      </c>
      <c r="B23">
        <v>407</v>
      </c>
      <c r="C23" s="3">
        <v>0.2846153846153846</v>
      </c>
      <c r="D23">
        <v>1430</v>
      </c>
      <c r="E23">
        <v>109</v>
      </c>
      <c r="F23" s="1">
        <v>21.299999999999997</v>
      </c>
      <c r="G23">
        <v>6</v>
      </c>
      <c r="H23">
        <v>23</v>
      </c>
      <c r="I23" s="3">
        <v>0.2608695652173913</v>
      </c>
    </row>
    <row r="24" spans="1:9" x14ac:dyDescent="0.3">
      <c r="A24" t="s">
        <v>32</v>
      </c>
      <c r="B24">
        <v>76</v>
      </c>
      <c r="C24" s="3">
        <v>7.1969696969696975E-2</v>
      </c>
      <c r="D24">
        <v>1056</v>
      </c>
      <c r="E24">
        <v>1</v>
      </c>
      <c r="F24" s="1">
        <v>9.0800000000000018</v>
      </c>
      <c r="G24">
        <v>0</v>
      </c>
      <c r="H24">
        <v>4</v>
      </c>
      <c r="I24" s="3">
        <v>0</v>
      </c>
    </row>
    <row r="25" spans="1:9" x14ac:dyDescent="0.3">
      <c r="A25" t="s">
        <v>33</v>
      </c>
      <c r="B25">
        <v>208</v>
      </c>
      <c r="C25" s="3">
        <v>0.24528301886792453</v>
      </c>
      <c r="D25">
        <v>848</v>
      </c>
      <c r="E25">
        <v>75</v>
      </c>
      <c r="F25" s="1">
        <v>11.39</v>
      </c>
      <c r="G25">
        <v>4</v>
      </c>
      <c r="H25">
        <v>40</v>
      </c>
      <c r="I25" s="3">
        <v>0.1</v>
      </c>
    </row>
    <row r="26" spans="1:9" x14ac:dyDescent="0.3">
      <c r="A26" t="s">
        <v>34</v>
      </c>
      <c r="B26">
        <v>79</v>
      </c>
      <c r="C26" s="3">
        <v>4.7164179104477615E-2</v>
      </c>
      <c r="D26">
        <v>1675</v>
      </c>
      <c r="E26">
        <v>8</v>
      </c>
      <c r="F26" s="1">
        <v>14.540000000000001</v>
      </c>
      <c r="G26">
        <v>1</v>
      </c>
      <c r="H26">
        <v>2</v>
      </c>
      <c r="I26" s="3">
        <v>0.5</v>
      </c>
    </row>
    <row r="27" spans="1:9" x14ac:dyDescent="0.3">
      <c r="A27" t="s">
        <v>35</v>
      </c>
      <c r="B27">
        <v>177</v>
      </c>
      <c r="C27" s="3">
        <v>8.9123867069486398E-2</v>
      </c>
      <c r="D27">
        <v>1986</v>
      </c>
      <c r="E27">
        <v>13</v>
      </c>
      <c r="F27" s="1">
        <v>19.07</v>
      </c>
      <c r="G27">
        <v>6</v>
      </c>
      <c r="H27">
        <v>11</v>
      </c>
      <c r="I27" s="3">
        <v>0.54545454545454541</v>
      </c>
    </row>
    <row r="28" spans="1:9" x14ac:dyDescent="0.3">
      <c r="A28" t="s">
        <v>36</v>
      </c>
      <c r="B28">
        <v>4</v>
      </c>
      <c r="C28" s="3">
        <v>0.17391304347826086</v>
      </c>
      <c r="D28">
        <v>23</v>
      </c>
      <c r="E28">
        <v>1</v>
      </c>
      <c r="F28" s="1">
        <v>0.56999999999999995</v>
      </c>
      <c r="G28">
        <v>0</v>
      </c>
      <c r="H28">
        <v>0</v>
      </c>
      <c r="I28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11"/>
  <dimension ref="A1:J28"/>
  <sheetViews>
    <sheetView workbookViewId="0">
      <pane xSplit="1" ySplit="1" topLeftCell="B2" activePane="bottomRight" state="frozen"/>
      <selection activeCell="B11" sqref="B11"/>
      <selection pane="topRight" activeCell="B11" sqref="B11"/>
      <selection pane="bottomLeft" activeCell="B11" sqref="B11"/>
      <selection pane="bottomRight" activeCell="I6" sqref="I6"/>
    </sheetView>
  </sheetViews>
  <sheetFormatPr baseColWidth="10" defaultColWidth="14.109375" defaultRowHeight="14.4" x14ac:dyDescent="0.3"/>
  <cols>
    <col min="1" max="1" width="14.88671875" bestFit="1" customWidth="1"/>
    <col min="2" max="2" width="8.33203125" bestFit="1" customWidth="1"/>
    <col min="3" max="3" width="13.44140625" bestFit="1" customWidth="1"/>
    <col min="4" max="4" width="8.88671875" style="3" bestFit="1" customWidth="1"/>
    <col min="5" max="5" width="8.33203125" bestFit="1" customWidth="1"/>
    <col min="6" max="6" width="8" bestFit="1" customWidth="1"/>
    <col min="7" max="7" width="8.88671875" style="3" bestFit="1" customWidth="1"/>
    <col min="8" max="8" width="11.5546875" style="3" bestFit="1" customWidth="1"/>
    <col min="9" max="9" width="12.44140625" bestFit="1" customWidth="1"/>
    <col min="10" max="10" width="10.6640625" bestFit="1" customWidth="1"/>
  </cols>
  <sheetData>
    <row r="1" spans="1:10" s="2" customFormat="1" ht="43.2" x14ac:dyDescent="0.3">
      <c r="A1" s="2" t="s">
        <v>37</v>
      </c>
      <c r="B1" s="2" t="s">
        <v>78</v>
      </c>
      <c r="C1" s="2" t="s">
        <v>77</v>
      </c>
      <c r="D1" s="2" t="s">
        <v>76</v>
      </c>
      <c r="E1" s="2" t="s">
        <v>75</v>
      </c>
      <c r="F1" s="2" t="s">
        <v>74</v>
      </c>
      <c r="G1" s="2" t="s">
        <v>73</v>
      </c>
      <c r="H1" s="2" t="s">
        <v>72</v>
      </c>
      <c r="I1" s="2" t="s">
        <v>71</v>
      </c>
      <c r="J1" s="2" t="s">
        <v>70</v>
      </c>
    </row>
    <row r="2" spans="1:10" x14ac:dyDescent="0.3">
      <c r="A2" t="s">
        <v>10</v>
      </c>
      <c r="B2">
        <v>24</v>
      </c>
      <c r="C2">
        <v>30</v>
      </c>
      <c r="D2" s="3">
        <v>0.8</v>
      </c>
      <c r="E2">
        <v>1</v>
      </c>
      <c r="F2">
        <v>1</v>
      </c>
      <c r="G2" s="3">
        <v>1</v>
      </c>
      <c r="H2" s="3">
        <v>3.3333333333333333E-2</v>
      </c>
      <c r="I2">
        <v>1</v>
      </c>
      <c r="J2">
        <v>0</v>
      </c>
    </row>
    <row r="3" spans="1:10" x14ac:dyDescent="0.3">
      <c r="A3" t="s">
        <v>11</v>
      </c>
      <c r="B3">
        <v>87</v>
      </c>
      <c r="C3">
        <v>89</v>
      </c>
      <c r="D3" s="3">
        <v>0.97752808988764039</v>
      </c>
      <c r="E3">
        <v>1</v>
      </c>
      <c r="F3">
        <v>1</v>
      </c>
      <c r="G3" s="3">
        <v>1</v>
      </c>
      <c r="H3" s="3">
        <v>1.1235955056179775E-2</v>
      </c>
      <c r="I3">
        <v>9</v>
      </c>
      <c r="J3">
        <v>0</v>
      </c>
    </row>
    <row r="4" spans="1:10" x14ac:dyDescent="0.3">
      <c r="A4" t="s">
        <v>12</v>
      </c>
      <c r="B4">
        <v>905</v>
      </c>
      <c r="C4">
        <v>995</v>
      </c>
      <c r="D4" s="3">
        <v>0.90954773869346739</v>
      </c>
      <c r="E4">
        <v>8</v>
      </c>
      <c r="F4">
        <v>20</v>
      </c>
      <c r="G4" s="3">
        <v>0.4</v>
      </c>
      <c r="H4" s="3">
        <v>2.0100502512562814E-2</v>
      </c>
      <c r="I4">
        <v>50</v>
      </c>
      <c r="J4">
        <v>14</v>
      </c>
    </row>
    <row r="5" spans="1:10" x14ac:dyDescent="0.3">
      <c r="A5" t="s">
        <v>13</v>
      </c>
      <c r="B5">
        <v>112</v>
      </c>
      <c r="C5">
        <v>133</v>
      </c>
      <c r="D5" s="3">
        <v>0.84210526315789469</v>
      </c>
      <c r="E5">
        <v>3</v>
      </c>
      <c r="F5">
        <v>8</v>
      </c>
      <c r="G5" s="3">
        <v>0.375</v>
      </c>
      <c r="H5" s="3">
        <v>6.0150375939849621E-2</v>
      </c>
      <c r="I5">
        <v>6</v>
      </c>
      <c r="J5">
        <v>10</v>
      </c>
    </row>
    <row r="6" spans="1:10" x14ac:dyDescent="0.3">
      <c r="A6" t="s">
        <v>14</v>
      </c>
      <c r="B6">
        <v>83</v>
      </c>
      <c r="C6">
        <v>103</v>
      </c>
      <c r="D6" s="3">
        <v>0.80582524271844658</v>
      </c>
      <c r="E6">
        <v>0</v>
      </c>
      <c r="F6">
        <v>1</v>
      </c>
      <c r="G6" s="3">
        <v>0</v>
      </c>
      <c r="H6" s="3">
        <v>9.7087378640776691E-3</v>
      </c>
      <c r="I6">
        <v>1</v>
      </c>
      <c r="J6">
        <v>6</v>
      </c>
    </row>
    <row r="7" spans="1:10" x14ac:dyDescent="0.3">
      <c r="A7" t="s">
        <v>15</v>
      </c>
      <c r="B7">
        <v>302</v>
      </c>
      <c r="C7">
        <v>328</v>
      </c>
      <c r="D7" s="3">
        <v>0.92073170731707321</v>
      </c>
      <c r="E7">
        <v>3</v>
      </c>
      <c r="F7">
        <v>10</v>
      </c>
      <c r="G7" s="3">
        <v>0.3</v>
      </c>
      <c r="H7" s="3">
        <v>3.048780487804878E-2</v>
      </c>
      <c r="I7">
        <v>7</v>
      </c>
      <c r="J7">
        <v>7</v>
      </c>
    </row>
    <row r="8" spans="1:10" x14ac:dyDescent="0.3">
      <c r="A8" t="s">
        <v>16</v>
      </c>
      <c r="B8">
        <v>843</v>
      </c>
      <c r="C8">
        <v>1074</v>
      </c>
      <c r="D8" s="3">
        <v>0.78491620111731841</v>
      </c>
      <c r="E8">
        <v>59</v>
      </c>
      <c r="F8">
        <v>87</v>
      </c>
      <c r="G8" s="3">
        <v>0.67816091954022983</v>
      </c>
      <c r="H8" s="3">
        <v>8.1005586592178769E-2</v>
      </c>
      <c r="I8">
        <v>83</v>
      </c>
      <c r="J8">
        <v>78</v>
      </c>
    </row>
    <row r="9" spans="1:10" x14ac:dyDescent="0.3">
      <c r="A9" t="s">
        <v>17</v>
      </c>
      <c r="B9">
        <v>957</v>
      </c>
      <c r="C9">
        <v>1033</v>
      </c>
      <c r="D9" s="3">
        <v>0.92642787996127784</v>
      </c>
      <c r="E9">
        <v>50</v>
      </c>
      <c r="F9">
        <v>73</v>
      </c>
      <c r="G9" s="3">
        <v>0.68493150684931503</v>
      </c>
      <c r="H9" s="3">
        <v>7.0667957405614712E-2</v>
      </c>
      <c r="I9">
        <v>84</v>
      </c>
      <c r="J9">
        <v>4</v>
      </c>
    </row>
    <row r="10" spans="1:10" x14ac:dyDescent="0.3">
      <c r="A10" t="s">
        <v>18</v>
      </c>
      <c r="B10">
        <v>421</v>
      </c>
      <c r="C10">
        <v>468</v>
      </c>
      <c r="D10" s="3">
        <v>0.8995726495726496</v>
      </c>
      <c r="E10">
        <v>9</v>
      </c>
      <c r="F10">
        <v>11</v>
      </c>
      <c r="G10" s="3">
        <v>0.81818181818181823</v>
      </c>
      <c r="H10" s="3">
        <v>2.3504273504273504E-2</v>
      </c>
      <c r="I10">
        <v>34</v>
      </c>
      <c r="J10">
        <v>12</v>
      </c>
    </row>
    <row r="11" spans="1:10" x14ac:dyDescent="0.3">
      <c r="A11" t="s">
        <v>19</v>
      </c>
      <c r="B11">
        <v>1451</v>
      </c>
      <c r="C11">
        <v>1566</v>
      </c>
      <c r="D11" s="3">
        <v>0.92656449553001274</v>
      </c>
      <c r="E11">
        <v>41</v>
      </c>
      <c r="F11">
        <v>53</v>
      </c>
      <c r="G11" s="3">
        <v>0.77358490566037741</v>
      </c>
      <c r="H11" s="3">
        <v>3.3844189016602813E-2</v>
      </c>
      <c r="I11">
        <v>138</v>
      </c>
      <c r="J11">
        <v>23</v>
      </c>
    </row>
    <row r="12" spans="1:10" x14ac:dyDescent="0.3">
      <c r="A12" t="s">
        <v>20</v>
      </c>
      <c r="B12">
        <v>436</v>
      </c>
      <c r="C12">
        <v>469</v>
      </c>
      <c r="D12" s="3">
        <v>0.92963752665245203</v>
      </c>
      <c r="E12">
        <v>10</v>
      </c>
      <c r="F12">
        <v>16</v>
      </c>
      <c r="G12" s="3">
        <v>0.625</v>
      </c>
      <c r="H12" s="3">
        <v>3.4115138592750532E-2</v>
      </c>
      <c r="I12">
        <v>36</v>
      </c>
      <c r="J12">
        <v>8</v>
      </c>
    </row>
    <row r="13" spans="1:10" x14ac:dyDescent="0.3">
      <c r="A13" t="s">
        <v>21</v>
      </c>
      <c r="B13">
        <v>146</v>
      </c>
      <c r="C13">
        <v>169</v>
      </c>
      <c r="D13" s="3">
        <v>0.86390532544378695</v>
      </c>
      <c r="E13">
        <v>4</v>
      </c>
      <c r="F13">
        <v>4</v>
      </c>
      <c r="G13" s="3">
        <v>1</v>
      </c>
      <c r="H13" s="3">
        <v>2.3668639053254437E-2</v>
      </c>
      <c r="I13">
        <v>11</v>
      </c>
      <c r="J13">
        <v>11</v>
      </c>
    </row>
    <row r="14" spans="1:10" x14ac:dyDescent="0.3">
      <c r="A14" t="s">
        <v>22</v>
      </c>
      <c r="B14">
        <v>2</v>
      </c>
      <c r="C14">
        <v>2</v>
      </c>
      <c r="D14" s="3">
        <v>1</v>
      </c>
      <c r="E14">
        <v>0</v>
      </c>
      <c r="F14">
        <v>0</v>
      </c>
      <c r="H14" s="3">
        <v>0</v>
      </c>
      <c r="I14">
        <v>0</v>
      </c>
      <c r="J14">
        <v>0</v>
      </c>
    </row>
    <row r="15" spans="1:10" x14ac:dyDescent="0.3">
      <c r="A15" t="s">
        <v>23</v>
      </c>
      <c r="B15">
        <v>356</v>
      </c>
      <c r="C15">
        <v>382</v>
      </c>
      <c r="D15" s="3">
        <v>0.93193717277486909</v>
      </c>
      <c r="E15">
        <v>13</v>
      </c>
      <c r="F15">
        <v>16</v>
      </c>
      <c r="G15" s="3">
        <v>0.8125</v>
      </c>
      <c r="H15" s="3">
        <v>4.1884816753926704E-2</v>
      </c>
      <c r="I15">
        <v>19</v>
      </c>
      <c r="J15">
        <v>2</v>
      </c>
    </row>
    <row r="16" spans="1:10" x14ac:dyDescent="0.3">
      <c r="A16" t="s">
        <v>24</v>
      </c>
      <c r="B16">
        <v>1054</v>
      </c>
      <c r="C16">
        <v>1110</v>
      </c>
      <c r="D16" s="3">
        <v>0.94954954954954951</v>
      </c>
      <c r="E16">
        <v>28</v>
      </c>
      <c r="F16">
        <v>42</v>
      </c>
      <c r="G16" s="3">
        <v>0.66666666666666663</v>
      </c>
      <c r="H16" s="3">
        <v>3.783783783783784E-2</v>
      </c>
      <c r="I16">
        <v>41</v>
      </c>
      <c r="J16">
        <v>1</v>
      </c>
    </row>
    <row r="17" spans="1:10" x14ac:dyDescent="0.3">
      <c r="A17" t="s">
        <v>25</v>
      </c>
      <c r="B17">
        <v>310</v>
      </c>
      <c r="C17">
        <v>339</v>
      </c>
      <c r="D17" s="3">
        <v>0.91445427728613571</v>
      </c>
      <c r="E17">
        <v>11</v>
      </c>
      <c r="F17">
        <v>12</v>
      </c>
      <c r="G17" s="3">
        <v>0.91666666666666663</v>
      </c>
      <c r="H17" s="3">
        <v>3.5398230088495575E-2</v>
      </c>
      <c r="I17">
        <v>21</v>
      </c>
      <c r="J17">
        <v>3</v>
      </c>
    </row>
    <row r="18" spans="1:10" x14ac:dyDescent="0.3">
      <c r="A18" t="s">
        <v>26</v>
      </c>
      <c r="B18">
        <v>536</v>
      </c>
      <c r="C18">
        <v>590</v>
      </c>
      <c r="D18" s="3">
        <v>0.90847457627118644</v>
      </c>
      <c r="E18">
        <v>7</v>
      </c>
      <c r="F18">
        <v>11</v>
      </c>
      <c r="G18" s="3">
        <v>0.63636363636363635</v>
      </c>
      <c r="H18" s="3">
        <v>1.864406779661017E-2</v>
      </c>
      <c r="I18">
        <v>36</v>
      </c>
      <c r="J18">
        <v>2</v>
      </c>
    </row>
    <row r="19" spans="1:10" x14ac:dyDescent="0.3">
      <c r="A19" t="s">
        <v>27</v>
      </c>
      <c r="B19">
        <v>1212</v>
      </c>
      <c r="C19">
        <v>1297</v>
      </c>
      <c r="D19" s="3">
        <v>0.93446414803392441</v>
      </c>
      <c r="E19">
        <v>73</v>
      </c>
      <c r="F19">
        <v>96</v>
      </c>
      <c r="G19" s="3">
        <v>0.76041666666666663</v>
      </c>
      <c r="H19" s="3">
        <v>7.4016962220508895E-2</v>
      </c>
      <c r="I19">
        <v>105</v>
      </c>
      <c r="J19">
        <v>4</v>
      </c>
    </row>
    <row r="20" spans="1:10" x14ac:dyDescent="0.3">
      <c r="A20" t="s">
        <v>28</v>
      </c>
      <c r="B20">
        <v>484</v>
      </c>
      <c r="C20">
        <v>602</v>
      </c>
      <c r="D20" s="3">
        <v>0.8039867109634552</v>
      </c>
      <c r="E20">
        <v>9</v>
      </c>
      <c r="F20">
        <v>13</v>
      </c>
      <c r="G20" s="3">
        <v>0.69230769230769229</v>
      </c>
      <c r="H20" s="3">
        <v>2.1594684385382059E-2</v>
      </c>
      <c r="I20">
        <v>23</v>
      </c>
      <c r="J20">
        <v>40</v>
      </c>
    </row>
    <row r="21" spans="1:10" x14ac:dyDescent="0.3">
      <c r="A21" t="s">
        <v>29</v>
      </c>
      <c r="B21">
        <v>66</v>
      </c>
      <c r="C21">
        <v>69</v>
      </c>
      <c r="D21" s="3">
        <v>0.95652173913043481</v>
      </c>
      <c r="E21">
        <v>2</v>
      </c>
      <c r="F21">
        <v>3</v>
      </c>
      <c r="G21" s="3">
        <v>0.66666666666666663</v>
      </c>
      <c r="H21" s="3">
        <v>4.3478260869565216E-2</v>
      </c>
      <c r="I21">
        <v>1</v>
      </c>
      <c r="J21">
        <v>0</v>
      </c>
    </row>
    <row r="22" spans="1:10" x14ac:dyDescent="0.3">
      <c r="A22" t="s">
        <v>30</v>
      </c>
      <c r="B22">
        <v>644</v>
      </c>
      <c r="C22">
        <v>755</v>
      </c>
      <c r="D22" s="3">
        <v>0.85298013245033111</v>
      </c>
      <c r="E22">
        <v>37</v>
      </c>
      <c r="F22">
        <v>53</v>
      </c>
      <c r="G22" s="3">
        <v>0.69811320754716977</v>
      </c>
      <c r="H22" s="3">
        <v>7.0198675496688748E-2</v>
      </c>
      <c r="I22">
        <v>36</v>
      </c>
      <c r="J22">
        <v>19</v>
      </c>
    </row>
    <row r="23" spans="1:10" x14ac:dyDescent="0.3">
      <c r="A23" t="s">
        <v>31</v>
      </c>
      <c r="B23">
        <v>706</v>
      </c>
      <c r="C23">
        <v>876</v>
      </c>
      <c r="D23" s="3">
        <v>0.80593607305936077</v>
      </c>
      <c r="E23">
        <v>43</v>
      </c>
      <c r="F23">
        <v>69</v>
      </c>
      <c r="G23" s="3">
        <v>0.62318840579710144</v>
      </c>
      <c r="H23" s="3">
        <v>7.8767123287671229E-2</v>
      </c>
      <c r="I23">
        <v>110</v>
      </c>
      <c r="J23">
        <v>39</v>
      </c>
    </row>
    <row r="24" spans="1:10" x14ac:dyDescent="0.3">
      <c r="A24" t="s">
        <v>32</v>
      </c>
      <c r="B24">
        <v>871</v>
      </c>
      <c r="C24">
        <v>933</v>
      </c>
      <c r="D24" s="3">
        <v>0.93354769560557338</v>
      </c>
      <c r="E24">
        <v>58</v>
      </c>
      <c r="F24">
        <v>81</v>
      </c>
      <c r="G24" s="3">
        <v>0.71604938271604934</v>
      </c>
      <c r="H24" s="3">
        <v>8.6816720257234734E-2</v>
      </c>
      <c r="I24">
        <v>96</v>
      </c>
      <c r="J24">
        <v>5</v>
      </c>
    </row>
    <row r="25" spans="1:10" x14ac:dyDescent="0.3">
      <c r="A25" t="s">
        <v>33</v>
      </c>
      <c r="B25">
        <v>510</v>
      </c>
      <c r="C25">
        <v>617</v>
      </c>
      <c r="D25" s="3">
        <v>0.82658022690437605</v>
      </c>
      <c r="E25">
        <v>12</v>
      </c>
      <c r="F25">
        <v>23</v>
      </c>
      <c r="G25" s="3">
        <v>0.52173913043478259</v>
      </c>
      <c r="H25" s="3">
        <v>3.7277147487844407E-2</v>
      </c>
      <c r="I25">
        <v>52</v>
      </c>
      <c r="J25">
        <v>19</v>
      </c>
    </row>
    <row r="26" spans="1:10" x14ac:dyDescent="0.3">
      <c r="A26" t="s">
        <v>34</v>
      </c>
      <c r="B26">
        <v>1427</v>
      </c>
      <c r="C26">
        <v>1495</v>
      </c>
      <c r="D26" s="3">
        <v>0.95451505016722404</v>
      </c>
      <c r="E26">
        <v>68</v>
      </c>
      <c r="F26">
        <v>89</v>
      </c>
      <c r="G26" s="3">
        <v>0.7640449438202247</v>
      </c>
      <c r="H26" s="3">
        <v>5.9531772575250837E-2</v>
      </c>
      <c r="I26">
        <v>97</v>
      </c>
      <c r="J26">
        <v>0</v>
      </c>
    </row>
    <row r="27" spans="1:10" x14ac:dyDescent="0.3">
      <c r="A27" t="s">
        <v>35</v>
      </c>
      <c r="B27">
        <v>1581</v>
      </c>
      <c r="C27">
        <v>1710</v>
      </c>
      <c r="D27" s="3">
        <v>0.92456140350877192</v>
      </c>
      <c r="E27">
        <v>65</v>
      </c>
      <c r="F27">
        <v>92</v>
      </c>
      <c r="G27" s="3">
        <v>0.70652173913043481</v>
      </c>
      <c r="H27" s="3">
        <v>5.3801169590643273E-2</v>
      </c>
      <c r="I27">
        <v>162</v>
      </c>
      <c r="J27">
        <v>27</v>
      </c>
    </row>
    <row r="28" spans="1:10" x14ac:dyDescent="0.3">
      <c r="A28" t="s">
        <v>36</v>
      </c>
      <c r="B28">
        <v>12</v>
      </c>
      <c r="C28">
        <v>15</v>
      </c>
      <c r="D28" s="3">
        <v>0.8</v>
      </c>
      <c r="E28">
        <v>0</v>
      </c>
      <c r="F28">
        <v>0</v>
      </c>
      <c r="H28" s="3">
        <v>0</v>
      </c>
      <c r="I28">
        <v>0</v>
      </c>
      <c r="J28">
        <v>0</v>
      </c>
    </row>
  </sheetData>
  <sheetProtection algorithmName="SHA-512" hashValue="/LWNfx/3pE5SCDPNK9DtkoIIzZN2aQAQzoPv+hheISy8VHHSzWPGxSLFlxvsXP0PEauqxnwQjrgNcXfKx7wSgQ==" saltValue="TY52JoLpRKbEmx78nAmcLA==" spinCount="100000" sheet="1" objects="1" scenarios="1" selectLockedCells="1" selectUnlockedCells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2"/>
  <dimension ref="A1:F28"/>
  <sheetViews>
    <sheetView workbookViewId="0">
      <pane xSplit="1" ySplit="1" topLeftCell="B9" activePane="bottomRight" state="frozen"/>
      <selection pane="topRight" activeCell="B1" sqref="B1"/>
      <selection pane="bottomLeft" activeCell="A2" sqref="A2"/>
      <selection pane="bottomRight" activeCell="B1" sqref="B1:F28"/>
    </sheetView>
  </sheetViews>
  <sheetFormatPr baseColWidth="10" defaultColWidth="14.109375" defaultRowHeight="14.4" x14ac:dyDescent="0.3"/>
  <cols>
    <col min="1" max="1" width="14.88671875" bestFit="1" customWidth="1"/>
    <col min="2" max="2" width="12.109375" bestFit="1" customWidth="1"/>
    <col min="3" max="3" width="13.88671875" bestFit="1" customWidth="1"/>
    <col min="4" max="4" width="11" style="3" bestFit="1" customWidth="1"/>
    <col min="6" max="6" width="13.88671875" bestFit="1" customWidth="1"/>
  </cols>
  <sheetData>
    <row r="1" spans="1:6" s="2" customFormat="1" ht="43.2" x14ac:dyDescent="0.3">
      <c r="A1" s="2" t="s">
        <v>37</v>
      </c>
      <c r="B1" s="2" t="s">
        <v>83</v>
      </c>
      <c r="C1" s="2" t="s">
        <v>82</v>
      </c>
      <c r="D1" s="2" t="s">
        <v>81</v>
      </c>
      <c r="E1" s="2" t="s">
        <v>80</v>
      </c>
      <c r="F1" s="2" t="s">
        <v>79</v>
      </c>
    </row>
    <row r="2" spans="1:6" x14ac:dyDescent="0.3">
      <c r="A2" t="s">
        <v>10</v>
      </c>
      <c r="B2">
        <v>374</v>
      </c>
      <c r="C2">
        <v>57</v>
      </c>
      <c r="D2" s="3">
        <v>0.15240641711229946</v>
      </c>
      <c r="E2">
        <v>49</v>
      </c>
      <c r="F2">
        <v>106</v>
      </c>
    </row>
    <row r="3" spans="1:6" x14ac:dyDescent="0.3">
      <c r="A3" t="s">
        <v>11</v>
      </c>
      <c r="B3">
        <v>1444</v>
      </c>
      <c r="C3">
        <v>427</v>
      </c>
      <c r="D3" s="3">
        <v>0.29570637119113574</v>
      </c>
      <c r="E3">
        <v>80</v>
      </c>
      <c r="F3">
        <v>507</v>
      </c>
    </row>
    <row r="4" spans="1:6" x14ac:dyDescent="0.3">
      <c r="A4" t="s">
        <v>12</v>
      </c>
      <c r="B4">
        <v>15051</v>
      </c>
      <c r="C4">
        <v>3698</v>
      </c>
      <c r="D4" s="3">
        <v>0.2456979602684207</v>
      </c>
      <c r="E4">
        <v>2550</v>
      </c>
      <c r="F4">
        <v>6248</v>
      </c>
    </row>
    <row r="5" spans="1:6" x14ac:dyDescent="0.3">
      <c r="A5" t="s">
        <v>13</v>
      </c>
      <c r="B5">
        <v>1823</v>
      </c>
      <c r="C5">
        <v>296</v>
      </c>
      <c r="D5" s="3">
        <v>0.1623697202413604</v>
      </c>
      <c r="E5">
        <v>178</v>
      </c>
      <c r="F5">
        <v>474</v>
      </c>
    </row>
    <row r="6" spans="1:6" x14ac:dyDescent="0.3">
      <c r="A6" t="s">
        <v>14</v>
      </c>
      <c r="B6">
        <v>1240</v>
      </c>
      <c r="C6">
        <v>168</v>
      </c>
      <c r="D6" s="3">
        <v>0.13548387096774195</v>
      </c>
      <c r="E6">
        <v>387</v>
      </c>
      <c r="F6">
        <v>555</v>
      </c>
    </row>
    <row r="7" spans="1:6" x14ac:dyDescent="0.3">
      <c r="A7" t="s">
        <v>15</v>
      </c>
      <c r="B7">
        <v>5527</v>
      </c>
      <c r="C7">
        <v>1409</v>
      </c>
      <c r="D7" s="3">
        <v>0.2549303419576624</v>
      </c>
      <c r="E7">
        <v>1157</v>
      </c>
      <c r="F7">
        <v>2566</v>
      </c>
    </row>
    <row r="8" spans="1:6" x14ac:dyDescent="0.3">
      <c r="A8" t="s">
        <v>16</v>
      </c>
      <c r="B8">
        <v>17535</v>
      </c>
      <c r="C8">
        <v>5555</v>
      </c>
      <c r="D8" s="3">
        <v>0.31679498146564017</v>
      </c>
      <c r="E8">
        <v>4835</v>
      </c>
      <c r="F8">
        <v>10390</v>
      </c>
    </row>
    <row r="9" spans="1:6" x14ac:dyDescent="0.3">
      <c r="A9" t="s">
        <v>17</v>
      </c>
      <c r="B9">
        <v>19786</v>
      </c>
      <c r="C9">
        <v>6924</v>
      </c>
      <c r="D9" s="3">
        <v>0.3499444051349439</v>
      </c>
      <c r="E9">
        <v>3369</v>
      </c>
      <c r="F9">
        <v>10293</v>
      </c>
    </row>
    <row r="10" spans="1:6" x14ac:dyDescent="0.3">
      <c r="A10" t="s">
        <v>18</v>
      </c>
      <c r="B10">
        <v>7215</v>
      </c>
      <c r="C10">
        <v>1648</v>
      </c>
      <c r="D10" s="3">
        <v>0.22841302841302841</v>
      </c>
      <c r="E10">
        <v>1591</v>
      </c>
      <c r="F10">
        <v>3239</v>
      </c>
    </row>
    <row r="11" spans="1:6" x14ac:dyDescent="0.3">
      <c r="A11" t="s">
        <v>19</v>
      </c>
      <c r="B11">
        <v>24184</v>
      </c>
      <c r="C11">
        <v>6455</v>
      </c>
      <c r="D11" s="3">
        <v>0.26691200793913333</v>
      </c>
      <c r="E11">
        <v>3335</v>
      </c>
      <c r="F11">
        <v>9790</v>
      </c>
    </row>
    <row r="12" spans="1:6" x14ac:dyDescent="0.3">
      <c r="A12" t="s">
        <v>20</v>
      </c>
      <c r="B12">
        <v>7483</v>
      </c>
      <c r="C12">
        <v>1724</v>
      </c>
      <c r="D12" s="3">
        <v>0.23038888146465322</v>
      </c>
      <c r="E12">
        <v>968</v>
      </c>
      <c r="F12">
        <v>2692</v>
      </c>
    </row>
    <row r="13" spans="1:6" x14ac:dyDescent="0.3">
      <c r="A13" t="s">
        <v>21</v>
      </c>
      <c r="B13">
        <v>2128</v>
      </c>
      <c r="C13">
        <v>534</v>
      </c>
      <c r="D13" s="3">
        <v>0.25093984962406013</v>
      </c>
      <c r="E13">
        <v>301</v>
      </c>
      <c r="F13">
        <v>835</v>
      </c>
    </row>
    <row r="14" spans="1:6" x14ac:dyDescent="0.3">
      <c r="A14" t="s">
        <v>22</v>
      </c>
      <c r="B14">
        <v>16</v>
      </c>
      <c r="C14">
        <v>0</v>
      </c>
      <c r="D14" s="3">
        <v>0</v>
      </c>
      <c r="E14">
        <v>0</v>
      </c>
      <c r="F14">
        <v>0</v>
      </c>
    </row>
    <row r="15" spans="1:6" x14ac:dyDescent="0.3">
      <c r="A15" t="s">
        <v>23</v>
      </c>
      <c r="B15">
        <v>6697</v>
      </c>
      <c r="C15">
        <v>1550</v>
      </c>
      <c r="D15" s="3">
        <v>0.23144691652978946</v>
      </c>
      <c r="E15">
        <v>906</v>
      </c>
      <c r="F15">
        <v>2456</v>
      </c>
    </row>
    <row r="16" spans="1:6" x14ac:dyDescent="0.3">
      <c r="A16" t="s">
        <v>24</v>
      </c>
      <c r="B16">
        <v>20133</v>
      </c>
      <c r="C16">
        <v>5909</v>
      </c>
      <c r="D16" s="3">
        <v>0.29349823672577363</v>
      </c>
      <c r="E16">
        <v>2537</v>
      </c>
      <c r="F16">
        <v>8446</v>
      </c>
    </row>
    <row r="17" spans="1:6" x14ac:dyDescent="0.3">
      <c r="A17" t="s">
        <v>25</v>
      </c>
      <c r="B17">
        <v>6252</v>
      </c>
      <c r="C17">
        <v>1897</v>
      </c>
      <c r="D17" s="3">
        <v>0.30342290467050542</v>
      </c>
      <c r="E17">
        <v>706</v>
      </c>
      <c r="F17">
        <v>2603</v>
      </c>
    </row>
    <row r="18" spans="1:6" x14ac:dyDescent="0.3">
      <c r="A18" t="s">
        <v>26</v>
      </c>
      <c r="B18">
        <v>8685</v>
      </c>
      <c r="C18">
        <v>2974</v>
      </c>
      <c r="D18" s="3">
        <v>0.3424294761082326</v>
      </c>
      <c r="E18">
        <v>1164</v>
      </c>
      <c r="F18">
        <v>4138</v>
      </c>
    </row>
    <row r="19" spans="1:6" x14ac:dyDescent="0.3">
      <c r="A19" t="s">
        <v>27</v>
      </c>
      <c r="B19">
        <v>24188</v>
      </c>
      <c r="C19">
        <v>6825</v>
      </c>
      <c r="D19" s="3">
        <v>0.28216470977344138</v>
      </c>
      <c r="E19">
        <v>2616</v>
      </c>
      <c r="F19">
        <v>9441</v>
      </c>
    </row>
    <row r="20" spans="1:6" x14ac:dyDescent="0.3">
      <c r="A20" t="s">
        <v>28</v>
      </c>
      <c r="B20">
        <v>7497</v>
      </c>
      <c r="C20">
        <v>1831</v>
      </c>
      <c r="D20" s="3">
        <v>0.24423102574363079</v>
      </c>
      <c r="E20">
        <v>4153</v>
      </c>
      <c r="F20">
        <v>5984</v>
      </c>
    </row>
    <row r="21" spans="1:6" x14ac:dyDescent="0.3">
      <c r="A21" t="s">
        <v>29</v>
      </c>
      <c r="B21">
        <v>1189</v>
      </c>
      <c r="C21">
        <v>241</v>
      </c>
      <c r="D21" s="3">
        <v>0.20269133725820015</v>
      </c>
      <c r="E21">
        <v>66</v>
      </c>
      <c r="F21">
        <v>307</v>
      </c>
    </row>
    <row r="22" spans="1:6" x14ac:dyDescent="0.3">
      <c r="A22" t="s">
        <v>30</v>
      </c>
      <c r="B22">
        <v>14310</v>
      </c>
      <c r="C22">
        <v>3483</v>
      </c>
      <c r="D22" s="3">
        <v>0.24339622641509434</v>
      </c>
      <c r="E22">
        <v>2154</v>
      </c>
      <c r="F22">
        <v>5637</v>
      </c>
    </row>
    <row r="23" spans="1:6" x14ac:dyDescent="0.3">
      <c r="A23" t="s">
        <v>31</v>
      </c>
      <c r="B23">
        <v>12551</v>
      </c>
      <c r="C23">
        <v>4478</v>
      </c>
      <c r="D23" s="3">
        <v>0.35678431997450405</v>
      </c>
      <c r="E23">
        <v>5030</v>
      </c>
      <c r="F23">
        <v>9508</v>
      </c>
    </row>
    <row r="24" spans="1:6" x14ac:dyDescent="0.3">
      <c r="A24" t="s">
        <v>32</v>
      </c>
      <c r="B24">
        <v>16287</v>
      </c>
      <c r="C24">
        <v>4826</v>
      </c>
      <c r="D24" s="3">
        <v>0.29630994044329834</v>
      </c>
      <c r="E24">
        <v>1934</v>
      </c>
      <c r="F24">
        <v>6760</v>
      </c>
    </row>
    <row r="25" spans="1:6" x14ac:dyDescent="0.3">
      <c r="A25" t="s">
        <v>33</v>
      </c>
      <c r="B25">
        <v>8099</v>
      </c>
      <c r="C25">
        <v>2092</v>
      </c>
      <c r="D25" s="3">
        <v>0.25830349425855043</v>
      </c>
      <c r="E25">
        <v>1981</v>
      </c>
      <c r="F25">
        <v>4073</v>
      </c>
    </row>
    <row r="26" spans="1:6" x14ac:dyDescent="0.3">
      <c r="A26" t="s">
        <v>34</v>
      </c>
      <c r="B26">
        <v>30319</v>
      </c>
      <c r="C26">
        <v>9937</v>
      </c>
      <c r="D26" s="3">
        <v>0.32774827665820111</v>
      </c>
      <c r="E26">
        <v>4022</v>
      </c>
      <c r="F26">
        <v>13959</v>
      </c>
    </row>
    <row r="27" spans="1:6" x14ac:dyDescent="0.3">
      <c r="A27" t="s">
        <v>35</v>
      </c>
      <c r="B27">
        <v>27030</v>
      </c>
      <c r="C27">
        <v>8132</v>
      </c>
      <c r="D27" s="3">
        <v>0.30085090640029599</v>
      </c>
      <c r="E27">
        <v>3380</v>
      </c>
      <c r="F27">
        <v>11512</v>
      </c>
    </row>
    <row r="28" spans="1:6" x14ac:dyDescent="0.3">
      <c r="A28" t="s">
        <v>36</v>
      </c>
      <c r="B28">
        <v>165</v>
      </c>
      <c r="C28">
        <v>2</v>
      </c>
      <c r="D28" s="3">
        <v>1.2121212121212121E-2</v>
      </c>
      <c r="E28">
        <v>80</v>
      </c>
      <c r="F28">
        <v>82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13"/>
  <dimension ref="A1:K28"/>
  <sheetViews>
    <sheetView workbookViewId="0">
      <pane xSplit="1" ySplit="1" topLeftCell="B9" activePane="bottomRight" state="frozen"/>
      <selection activeCell="E24" sqref="E24"/>
      <selection pane="topRight" activeCell="E24" sqref="E24"/>
      <selection pane="bottomLeft" activeCell="E24" sqref="E24"/>
      <selection pane="bottomRight" activeCell="B1" sqref="B1:K28"/>
    </sheetView>
  </sheetViews>
  <sheetFormatPr baseColWidth="10" defaultColWidth="14.109375" defaultRowHeight="14.4" x14ac:dyDescent="0.3"/>
  <cols>
    <col min="1" max="1" width="14.88671875" bestFit="1" customWidth="1"/>
    <col min="2" max="2" width="13.6640625" bestFit="1" customWidth="1"/>
    <col min="3" max="3" width="13.109375" bestFit="1" customWidth="1"/>
    <col min="4" max="4" width="8.88671875" bestFit="1" customWidth="1"/>
    <col min="5" max="5" width="5" bestFit="1" customWidth="1"/>
    <col min="6" max="6" width="8.44140625" bestFit="1" customWidth="1"/>
    <col min="7" max="7" width="6.5546875" bestFit="1" customWidth="1"/>
    <col min="8" max="9" width="13.5546875" bestFit="1" customWidth="1"/>
    <col min="10" max="10" width="8.33203125" bestFit="1" customWidth="1"/>
    <col min="11" max="11" width="10.33203125" bestFit="1" customWidth="1"/>
  </cols>
  <sheetData>
    <row r="1" spans="1:11" s="2" customFormat="1" ht="28.8" x14ac:dyDescent="0.3">
      <c r="A1" s="2" t="s">
        <v>37</v>
      </c>
      <c r="B1" s="2" t="s">
        <v>93</v>
      </c>
      <c r="C1" s="2" t="s">
        <v>92</v>
      </c>
      <c r="D1" s="2" t="s">
        <v>91</v>
      </c>
      <c r="E1" s="2" t="s">
        <v>90</v>
      </c>
      <c r="F1" s="2" t="s">
        <v>89</v>
      </c>
      <c r="G1" s="2" t="s">
        <v>88</v>
      </c>
      <c r="H1" s="2" t="s">
        <v>87</v>
      </c>
      <c r="I1" s="2" t="s">
        <v>86</v>
      </c>
      <c r="J1" s="2" t="s">
        <v>85</v>
      </c>
      <c r="K1" s="2" t="s">
        <v>84</v>
      </c>
    </row>
    <row r="2" spans="1:11" x14ac:dyDescent="0.3">
      <c r="A2" t="s">
        <v>10</v>
      </c>
      <c r="B2">
        <v>1</v>
      </c>
      <c r="C2" s="3">
        <v>3.7037037037037035E-2</v>
      </c>
      <c r="D2">
        <v>1</v>
      </c>
      <c r="G2">
        <v>3</v>
      </c>
      <c r="H2">
        <v>1</v>
      </c>
      <c r="I2" s="3">
        <v>3.7037037037037035E-2</v>
      </c>
      <c r="J2">
        <v>65</v>
      </c>
      <c r="K2" s="3">
        <v>2.6748971193415638E-2</v>
      </c>
    </row>
    <row r="3" spans="1:11" x14ac:dyDescent="0.3">
      <c r="A3" t="s">
        <v>11</v>
      </c>
      <c r="B3">
        <v>1</v>
      </c>
      <c r="C3" s="3">
        <v>3.7037037037037035E-2</v>
      </c>
      <c r="E3">
        <v>1</v>
      </c>
      <c r="G3">
        <v>1</v>
      </c>
      <c r="H3">
        <v>1</v>
      </c>
      <c r="I3" s="3">
        <v>3.7037037037037035E-2</v>
      </c>
      <c r="J3">
        <v>90</v>
      </c>
      <c r="K3" s="3">
        <v>3.7037037037037035E-2</v>
      </c>
    </row>
    <row r="4" spans="1:11" x14ac:dyDescent="0.3">
      <c r="A4" t="s">
        <v>12</v>
      </c>
      <c r="B4">
        <v>18</v>
      </c>
      <c r="C4" s="3">
        <v>0.66666666666666663</v>
      </c>
      <c r="D4">
        <v>13</v>
      </c>
      <c r="E4">
        <v>2</v>
      </c>
      <c r="F4">
        <v>3</v>
      </c>
      <c r="G4">
        <v>41</v>
      </c>
      <c r="H4">
        <v>16</v>
      </c>
      <c r="I4" s="3">
        <v>0.59259259259259256</v>
      </c>
      <c r="J4">
        <v>1390</v>
      </c>
      <c r="K4" s="3">
        <v>0.57201646090534974</v>
      </c>
    </row>
    <row r="5" spans="1:11" x14ac:dyDescent="0.3">
      <c r="A5" t="s">
        <v>13</v>
      </c>
      <c r="B5">
        <v>14</v>
      </c>
      <c r="C5" s="3">
        <v>0.51851851851851849</v>
      </c>
      <c r="D5">
        <v>10</v>
      </c>
      <c r="E5">
        <v>2</v>
      </c>
      <c r="F5">
        <v>2</v>
      </c>
      <c r="G5">
        <v>32</v>
      </c>
      <c r="H5">
        <v>7</v>
      </c>
      <c r="I5" s="3">
        <v>0.25925925925925924</v>
      </c>
      <c r="J5">
        <v>602</v>
      </c>
      <c r="K5" s="3">
        <v>0.24773662551440329</v>
      </c>
    </row>
    <row r="6" spans="1:11" x14ac:dyDescent="0.3">
      <c r="A6" t="s">
        <v>14</v>
      </c>
      <c r="B6">
        <v>9</v>
      </c>
      <c r="C6" s="3">
        <v>0.33333333333333331</v>
      </c>
      <c r="D6">
        <v>8</v>
      </c>
      <c r="F6">
        <v>1</v>
      </c>
      <c r="G6">
        <v>24</v>
      </c>
      <c r="H6">
        <v>5</v>
      </c>
      <c r="I6" s="3">
        <v>0.18518518518518517</v>
      </c>
      <c r="J6">
        <v>452</v>
      </c>
      <c r="K6" s="3">
        <v>0.18600823045267489</v>
      </c>
    </row>
    <row r="7" spans="1:11" x14ac:dyDescent="0.3">
      <c r="A7" t="s">
        <v>15</v>
      </c>
      <c r="B7">
        <v>10</v>
      </c>
      <c r="C7" s="3">
        <v>0.37037037037037035</v>
      </c>
      <c r="D7">
        <v>8</v>
      </c>
      <c r="F7">
        <v>2</v>
      </c>
      <c r="G7">
        <v>24</v>
      </c>
      <c r="H7">
        <v>7</v>
      </c>
      <c r="I7" s="3">
        <v>0.25925925925925924</v>
      </c>
      <c r="J7">
        <v>660</v>
      </c>
      <c r="K7" s="3">
        <v>0.27160493827160492</v>
      </c>
    </row>
    <row r="8" spans="1:11" x14ac:dyDescent="0.3">
      <c r="A8" t="s">
        <v>16</v>
      </c>
      <c r="B8">
        <v>26</v>
      </c>
      <c r="C8" s="3">
        <v>0.96296296296296291</v>
      </c>
      <c r="D8">
        <v>21</v>
      </c>
      <c r="E8">
        <v>2</v>
      </c>
      <c r="F8">
        <v>3</v>
      </c>
      <c r="G8">
        <v>65</v>
      </c>
      <c r="H8">
        <v>23</v>
      </c>
      <c r="I8" s="3">
        <v>0.85185185185185186</v>
      </c>
      <c r="J8">
        <v>2005</v>
      </c>
      <c r="K8" s="3">
        <v>0.82510288065843618</v>
      </c>
    </row>
    <row r="9" spans="1:11" x14ac:dyDescent="0.3">
      <c r="A9" t="s">
        <v>17</v>
      </c>
      <c r="B9">
        <v>16</v>
      </c>
      <c r="C9" s="3">
        <v>0.59259259259259256</v>
      </c>
      <c r="D9">
        <v>13</v>
      </c>
      <c r="F9">
        <v>3</v>
      </c>
      <c r="G9">
        <v>39</v>
      </c>
      <c r="H9">
        <v>14</v>
      </c>
      <c r="I9" s="3">
        <v>0.51851851851851849</v>
      </c>
      <c r="J9">
        <v>1203</v>
      </c>
      <c r="K9" s="3">
        <v>0.49506172839506174</v>
      </c>
    </row>
    <row r="10" spans="1:11" x14ac:dyDescent="0.3">
      <c r="A10" t="s">
        <v>18</v>
      </c>
      <c r="B10">
        <v>11</v>
      </c>
      <c r="C10" s="3">
        <v>0.40740740740740738</v>
      </c>
      <c r="D10">
        <v>8</v>
      </c>
      <c r="E10">
        <v>1</v>
      </c>
      <c r="F10">
        <v>2</v>
      </c>
      <c r="G10">
        <v>25</v>
      </c>
      <c r="H10">
        <v>7</v>
      </c>
      <c r="I10" s="3">
        <v>0.25925925925925924</v>
      </c>
      <c r="J10">
        <v>685</v>
      </c>
      <c r="K10" s="3">
        <v>0.28189300411522633</v>
      </c>
    </row>
    <row r="11" spans="1:11" x14ac:dyDescent="0.3">
      <c r="A11" t="s">
        <v>19</v>
      </c>
      <c r="B11">
        <v>20</v>
      </c>
      <c r="C11" s="3">
        <v>0.7407407407407407</v>
      </c>
      <c r="D11">
        <v>17</v>
      </c>
      <c r="E11">
        <v>2</v>
      </c>
      <c r="F11">
        <v>1</v>
      </c>
      <c r="G11">
        <v>53</v>
      </c>
      <c r="H11">
        <v>19</v>
      </c>
      <c r="I11" s="3">
        <v>0.70370370370370372</v>
      </c>
      <c r="J11">
        <v>1655</v>
      </c>
      <c r="K11" s="3">
        <v>0.68106995884773658</v>
      </c>
    </row>
    <row r="12" spans="1:11" x14ac:dyDescent="0.3">
      <c r="A12" t="s">
        <v>20</v>
      </c>
      <c r="B12">
        <v>8</v>
      </c>
      <c r="C12" s="3">
        <v>0.29629629629629628</v>
      </c>
      <c r="D12">
        <v>6</v>
      </c>
      <c r="E12">
        <v>1</v>
      </c>
      <c r="F12">
        <v>1</v>
      </c>
      <c r="G12">
        <v>19</v>
      </c>
      <c r="H12">
        <v>6</v>
      </c>
      <c r="I12" s="3">
        <v>0.22222222222222221</v>
      </c>
      <c r="J12">
        <v>547</v>
      </c>
      <c r="K12" s="3">
        <v>0.22510288065843623</v>
      </c>
    </row>
    <row r="13" spans="1:11" x14ac:dyDescent="0.3">
      <c r="A13" t="s">
        <v>21</v>
      </c>
      <c r="B13">
        <v>20</v>
      </c>
      <c r="C13" s="3">
        <v>0.7407407407407407</v>
      </c>
      <c r="D13">
        <v>17</v>
      </c>
      <c r="E13">
        <v>2</v>
      </c>
      <c r="F13">
        <v>1</v>
      </c>
      <c r="G13">
        <v>53</v>
      </c>
      <c r="H13">
        <v>14</v>
      </c>
      <c r="I13" s="3">
        <v>0.51851851851851849</v>
      </c>
      <c r="J13">
        <v>1268</v>
      </c>
      <c r="K13" s="3">
        <v>0.52181069958847737</v>
      </c>
    </row>
    <row r="14" spans="1:11" x14ac:dyDescent="0.3">
      <c r="A14" t="s">
        <v>22</v>
      </c>
      <c r="B14">
        <v>1</v>
      </c>
      <c r="C14" s="3">
        <v>3.7037037037037035E-2</v>
      </c>
      <c r="D14">
        <v>1</v>
      </c>
      <c r="G14">
        <v>3</v>
      </c>
      <c r="I14" s="3">
        <v>0</v>
      </c>
      <c r="J14">
        <v>1</v>
      </c>
      <c r="K14" s="3">
        <v>4.1152263374485596E-4</v>
      </c>
    </row>
    <row r="15" spans="1:11" x14ac:dyDescent="0.3">
      <c r="A15" t="s">
        <v>23</v>
      </c>
      <c r="B15">
        <v>7</v>
      </c>
      <c r="C15" s="3">
        <v>0.25925925925925924</v>
      </c>
      <c r="D15">
        <v>7</v>
      </c>
      <c r="G15">
        <v>21</v>
      </c>
      <c r="H15">
        <v>5</v>
      </c>
      <c r="I15" s="3">
        <v>0.18518518518518517</v>
      </c>
      <c r="J15">
        <v>480</v>
      </c>
      <c r="K15" s="3">
        <v>0.19753086419753085</v>
      </c>
    </row>
    <row r="16" spans="1:11" x14ac:dyDescent="0.3">
      <c r="A16" t="s">
        <v>24</v>
      </c>
      <c r="B16">
        <v>16</v>
      </c>
      <c r="C16" s="3">
        <v>0.59259259259259256</v>
      </c>
      <c r="D16">
        <v>14</v>
      </c>
      <c r="F16">
        <v>2</v>
      </c>
      <c r="G16">
        <v>42</v>
      </c>
      <c r="H16">
        <v>14</v>
      </c>
      <c r="I16" s="3">
        <v>0.51851851851851849</v>
      </c>
      <c r="J16">
        <v>1224</v>
      </c>
      <c r="K16" s="3">
        <v>0.50370370370370365</v>
      </c>
    </row>
    <row r="17" spans="1:11" x14ac:dyDescent="0.3">
      <c r="A17" t="s">
        <v>25</v>
      </c>
      <c r="B17">
        <v>6</v>
      </c>
      <c r="C17" s="3">
        <v>0.22222222222222221</v>
      </c>
      <c r="D17">
        <v>5</v>
      </c>
      <c r="E17">
        <v>1</v>
      </c>
      <c r="G17">
        <v>16</v>
      </c>
      <c r="H17">
        <v>4</v>
      </c>
      <c r="I17" s="3">
        <v>0.14814814814814814</v>
      </c>
      <c r="J17">
        <v>452</v>
      </c>
      <c r="K17" s="3">
        <v>0.18600823045267489</v>
      </c>
    </row>
    <row r="18" spans="1:11" x14ac:dyDescent="0.3">
      <c r="A18" t="s">
        <v>26</v>
      </c>
      <c r="B18">
        <v>14</v>
      </c>
      <c r="C18" s="3">
        <v>0.51851851851851849</v>
      </c>
      <c r="D18">
        <v>12</v>
      </c>
      <c r="F18">
        <v>2</v>
      </c>
      <c r="G18">
        <v>36</v>
      </c>
      <c r="H18">
        <v>9</v>
      </c>
      <c r="I18" s="3">
        <v>0.33333333333333331</v>
      </c>
      <c r="J18">
        <v>856</v>
      </c>
      <c r="K18" s="3">
        <v>0.35226337448559669</v>
      </c>
    </row>
    <row r="19" spans="1:11" x14ac:dyDescent="0.3">
      <c r="A19" t="s">
        <v>27</v>
      </c>
      <c r="B19">
        <v>19</v>
      </c>
      <c r="C19" s="3">
        <v>0.70370370370370372</v>
      </c>
      <c r="D19">
        <v>14</v>
      </c>
      <c r="E19">
        <v>2</v>
      </c>
      <c r="F19">
        <v>3</v>
      </c>
      <c r="G19">
        <v>44</v>
      </c>
      <c r="H19">
        <v>15</v>
      </c>
      <c r="I19" s="3">
        <v>0.55555555555555558</v>
      </c>
      <c r="J19">
        <v>1474</v>
      </c>
      <c r="K19" s="3">
        <v>0.60658436213991773</v>
      </c>
    </row>
    <row r="20" spans="1:11" x14ac:dyDescent="0.3">
      <c r="A20" t="s">
        <v>28</v>
      </c>
      <c r="B20">
        <v>20</v>
      </c>
      <c r="C20" s="3">
        <v>0.7407407407407407</v>
      </c>
      <c r="D20">
        <v>17</v>
      </c>
      <c r="E20">
        <v>1</v>
      </c>
      <c r="F20">
        <v>2</v>
      </c>
      <c r="G20">
        <v>52</v>
      </c>
      <c r="H20">
        <v>17</v>
      </c>
      <c r="I20" s="3">
        <v>0.62962962962962965</v>
      </c>
      <c r="J20">
        <v>1516</v>
      </c>
      <c r="K20" s="3">
        <v>0.62386831275720167</v>
      </c>
    </row>
    <row r="21" spans="1:11" x14ac:dyDescent="0.3">
      <c r="A21" t="s">
        <v>29</v>
      </c>
      <c r="B21">
        <v>1</v>
      </c>
      <c r="C21" s="3">
        <v>3.7037037037037035E-2</v>
      </c>
      <c r="F21">
        <v>1</v>
      </c>
      <c r="G21">
        <v>0</v>
      </c>
      <c r="H21">
        <v>1</v>
      </c>
      <c r="I21" s="3">
        <v>3.7037037037037035E-2</v>
      </c>
      <c r="J21">
        <v>59</v>
      </c>
      <c r="K21" s="3">
        <v>2.42798353909465E-2</v>
      </c>
    </row>
    <row r="22" spans="1:11" x14ac:dyDescent="0.3">
      <c r="A22" t="s">
        <v>30</v>
      </c>
      <c r="B22">
        <v>16</v>
      </c>
      <c r="C22" s="3">
        <v>0.59259259259259256</v>
      </c>
      <c r="D22">
        <v>13</v>
      </c>
      <c r="E22">
        <v>1</v>
      </c>
      <c r="F22">
        <v>2</v>
      </c>
      <c r="G22">
        <v>40</v>
      </c>
      <c r="H22">
        <v>14</v>
      </c>
      <c r="I22" s="3">
        <v>0.51851851851851849</v>
      </c>
      <c r="J22">
        <v>1244</v>
      </c>
      <c r="K22" s="3">
        <v>0.51193415637860085</v>
      </c>
    </row>
    <row r="23" spans="1:11" x14ac:dyDescent="0.3">
      <c r="A23" t="s">
        <v>31</v>
      </c>
      <c r="B23">
        <v>15</v>
      </c>
      <c r="C23" s="3">
        <v>0.55555555555555558</v>
      </c>
      <c r="D23">
        <v>13</v>
      </c>
      <c r="E23">
        <v>1</v>
      </c>
      <c r="F23">
        <v>1</v>
      </c>
      <c r="G23">
        <v>40</v>
      </c>
      <c r="H23">
        <v>15</v>
      </c>
      <c r="I23" s="3">
        <v>0.55555555555555558</v>
      </c>
      <c r="J23">
        <v>1322</v>
      </c>
      <c r="K23" s="3">
        <v>0.54403292181069962</v>
      </c>
    </row>
    <row r="24" spans="1:11" x14ac:dyDescent="0.3">
      <c r="A24" t="s">
        <v>32</v>
      </c>
      <c r="B24">
        <v>17</v>
      </c>
      <c r="C24" s="3">
        <v>0.62962962962962965</v>
      </c>
      <c r="D24">
        <v>12</v>
      </c>
      <c r="E24">
        <v>2</v>
      </c>
      <c r="F24">
        <v>3</v>
      </c>
      <c r="G24">
        <v>38</v>
      </c>
      <c r="H24">
        <v>8</v>
      </c>
      <c r="I24" s="3">
        <v>0.29629629629629628</v>
      </c>
      <c r="J24">
        <v>807</v>
      </c>
      <c r="K24" s="3">
        <v>0.33209876543209876</v>
      </c>
    </row>
    <row r="25" spans="1:11" x14ac:dyDescent="0.3">
      <c r="A25" t="s">
        <v>33</v>
      </c>
      <c r="B25">
        <v>21</v>
      </c>
      <c r="C25" s="3">
        <v>0.77777777777777779</v>
      </c>
      <c r="D25">
        <v>18</v>
      </c>
      <c r="E25">
        <v>1</v>
      </c>
      <c r="F25">
        <v>2</v>
      </c>
      <c r="G25">
        <v>55</v>
      </c>
      <c r="H25">
        <v>13</v>
      </c>
      <c r="I25" s="3">
        <v>0.48148148148148145</v>
      </c>
      <c r="J25">
        <v>1165</v>
      </c>
      <c r="K25" s="3">
        <v>0.47942386831275718</v>
      </c>
    </row>
    <row r="26" spans="1:11" x14ac:dyDescent="0.3">
      <c r="A26" t="s">
        <v>34</v>
      </c>
      <c r="B26">
        <v>21</v>
      </c>
      <c r="C26" s="3">
        <v>0.77777777777777779</v>
      </c>
      <c r="D26">
        <v>18</v>
      </c>
      <c r="E26">
        <v>2</v>
      </c>
      <c r="F26">
        <v>1</v>
      </c>
      <c r="G26">
        <v>56</v>
      </c>
      <c r="H26">
        <v>20</v>
      </c>
      <c r="I26" s="3">
        <v>0.7407407407407407</v>
      </c>
      <c r="J26">
        <v>1576</v>
      </c>
      <c r="K26" s="3">
        <v>0.64855967078189303</v>
      </c>
    </row>
    <row r="27" spans="1:11" x14ac:dyDescent="0.3">
      <c r="A27" t="s">
        <v>35</v>
      </c>
      <c r="B27">
        <v>20</v>
      </c>
      <c r="C27" s="3">
        <v>0.7407407407407407</v>
      </c>
      <c r="D27">
        <v>17</v>
      </c>
      <c r="E27">
        <v>2</v>
      </c>
      <c r="F27">
        <v>1</v>
      </c>
      <c r="G27">
        <v>53</v>
      </c>
      <c r="H27">
        <v>15</v>
      </c>
      <c r="I27" s="3">
        <v>0.55555555555555558</v>
      </c>
      <c r="J27">
        <v>1482</v>
      </c>
      <c r="K27" s="3">
        <v>0.6098765432098765</v>
      </c>
    </row>
    <row r="28" spans="1:11" x14ac:dyDescent="0.3">
      <c r="A28" t="s">
        <v>36</v>
      </c>
      <c r="B28">
        <v>1</v>
      </c>
      <c r="C28" s="3">
        <v>3.7037037037037035E-2</v>
      </c>
      <c r="D28">
        <v>1</v>
      </c>
      <c r="G28">
        <v>3</v>
      </c>
      <c r="I28" s="3">
        <v>0</v>
      </c>
      <c r="J28">
        <v>24</v>
      </c>
      <c r="K28" s="3">
        <v>9.876543209876543E-3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14"/>
  <dimension ref="A1:K28"/>
  <sheetViews>
    <sheetView workbookViewId="0">
      <pane xSplit="1" ySplit="1" topLeftCell="B8" activePane="bottomRight" state="frozen"/>
      <selection activeCell="E24" sqref="E24"/>
      <selection pane="topRight" activeCell="E24" sqref="E24"/>
      <selection pane="bottomLeft" activeCell="E24" sqref="E24"/>
      <selection pane="bottomRight" activeCell="C31" sqref="C31"/>
    </sheetView>
  </sheetViews>
  <sheetFormatPr baseColWidth="10" defaultColWidth="14.109375" defaultRowHeight="14.4" x14ac:dyDescent="0.3"/>
  <cols>
    <col min="1" max="1" width="14.88671875" bestFit="1" customWidth="1"/>
    <col min="2" max="2" width="8.5546875" bestFit="1" customWidth="1"/>
    <col min="3" max="3" width="10.33203125" bestFit="1" customWidth="1"/>
    <col min="5" max="5" width="11.109375" bestFit="1" customWidth="1"/>
    <col min="6" max="6" width="12" style="3" bestFit="1" customWidth="1"/>
    <col min="7" max="7" width="10.33203125" bestFit="1" customWidth="1"/>
    <col min="8" max="8" width="8.44140625" bestFit="1" customWidth="1"/>
    <col min="9" max="9" width="10.44140625" style="3" bestFit="1" customWidth="1"/>
    <col min="10" max="10" width="8.33203125" bestFit="1" customWidth="1"/>
    <col min="11" max="11" width="6.109375" style="3" bestFit="1" customWidth="1"/>
  </cols>
  <sheetData>
    <row r="1" spans="1:11" s="2" customFormat="1" ht="28.8" x14ac:dyDescent="0.3">
      <c r="A1" s="2" t="s">
        <v>37</v>
      </c>
      <c r="B1" s="2" t="s">
        <v>102</v>
      </c>
      <c r="C1" s="2" t="s">
        <v>101</v>
      </c>
      <c r="D1" s="2" t="s">
        <v>100</v>
      </c>
      <c r="E1" s="2" t="s">
        <v>43</v>
      </c>
      <c r="F1" s="2" t="s">
        <v>99</v>
      </c>
      <c r="G1" s="2" t="s">
        <v>98</v>
      </c>
      <c r="H1" s="2" t="s">
        <v>97</v>
      </c>
      <c r="I1" s="2" t="s">
        <v>96</v>
      </c>
      <c r="J1" s="2" t="s">
        <v>95</v>
      </c>
      <c r="K1" s="2" t="s">
        <v>94</v>
      </c>
    </row>
    <row r="2" spans="1:11" x14ac:dyDescent="0.3">
      <c r="A2" t="s">
        <v>10</v>
      </c>
      <c r="B2">
        <v>0</v>
      </c>
      <c r="C2">
        <v>0</v>
      </c>
      <c r="D2">
        <v>0</v>
      </c>
      <c r="E2">
        <v>0</v>
      </c>
      <c r="G2">
        <v>0</v>
      </c>
      <c r="H2">
        <v>0</v>
      </c>
      <c r="J2">
        <v>0</v>
      </c>
    </row>
    <row r="3" spans="1:11" x14ac:dyDescent="0.3">
      <c r="A3" t="s">
        <v>11</v>
      </c>
      <c r="B3">
        <v>0</v>
      </c>
      <c r="C3">
        <v>0</v>
      </c>
      <c r="D3">
        <v>0</v>
      </c>
      <c r="E3">
        <v>0</v>
      </c>
      <c r="G3">
        <v>0</v>
      </c>
      <c r="H3">
        <v>0</v>
      </c>
      <c r="J3">
        <v>0</v>
      </c>
    </row>
    <row r="4" spans="1:11" x14ac:dyDescent="0.3">
      <c r="A4" t="s">
        <v>12</v>
      </c>
      <c r="B4">
        <v>0</v>
      </c>
      <c r="C4">
        <v>1</v>
      </c>
      <c r="D4">
        <v>3</v>
      </c>
      <c r="E4">
        <v>2</v>
      </c>
      <c r="F4" s="3">
        <v>0.16666666666666666</v>
      </c>
      <c r="G4">
        <v>6</v>
      </c>
      <c r="H4">
        <v>1</v>
      </c>
      <c r="I4" s="3">
        <v>0.16666666666666666</v>
      </c>
      <c r="J4">
        <v>1</v>
      </c>
      <c r="K4" s="3">
        <v>0.10666666666666667</v>
      </c>
    </row>
    <row r="5" spans="1:11" x14ac:dyDescent="0.3">
      <c r="A5" t="s">
        <v>13</v>
      </c>
      <c r="B5">
        <v>2</v>
      </c>
      <c r="C5">
        <v>11</v>
      </c>
      <c r="D5">
        <v>16</v>
      </c>
      <c r="E5">
        <v>1</v>
      </c>
      <c r="F5" s="3">
        <v>0.39285714285714285</v>
      </c>
      <c r="G5">
        <v>28</v>
      </c>
      <c r="H5">
        <v>1</v>
      </c>
      <c r="I5" s="3">
        <v>3.5714285714285712E-2</v>
      </c>
      <c r="J5">
        <v>9</v>
      </c>
      <c r="K5" s="3">
        <v>0.33357142857142857</v>
      </c>
    </row>
    <row r="6" spans="1:11" x14ac:dyDescent="0.3">
      <c r="A6" t="s">
        <v>14</v>
      </c>
      <c r="B6">
        <v>0</v>
      </c>
      <c r="C6">
        <v>8</v>
      </c>
      <c r="D6">
        <v>6</v>
      </c>
      <c r="E6">
        <v>4</v>
      </c>
      <c r="F6" s="3">
        <v>0.44444444444444442</v>
      </c>
      <c r="G6">
        <v>18</v>
      </c>
      <c r="H6">
        <v>2</v>
      </c>
      <c r="I6" s="3">
        <v>0.1111111111111111</v>
      </c>
      <c r="J6">
        <v>6</v>
      </c>
      <c r="K6" s="3">
        <v>0.14333333333333334</v>
      </c>
    </row>
    <row r="7" spans="1:11" x14ac:dyDescent="0.3">
      <c r="A7" t="s">
        <v>15</v>
      </c>
      <c r="B7">
        <v>0</v>
      </c>
      <c r="C7">
        <v>0</v>
      </c>
      <c r="D7">
        <v>1</v>
      </c>
      <c r="E7">
        <v>1</v>
      </c>
      <c r="F7" s="3">
        <v>0</v>
      </c>
      <c r="G7">
        <v>2</v>
      </c>
      <c r="H7">
        <v>0</v>
      </c>
      <c r="I7" s="3">
        <v>0</v>
      </c>
      <c r="J7">
        <v>0</v>
      </c>
      <c r="K7" s="3">
        <v>0.03</v>
      </c>
    </row>
    <row r="8" spans="1:11" x14ac:dyDescent="0.3">
      <c r="A8" t="s">
        <v>16</v>
      </c>
      <c r="B8">
        <v>1</v>
      </c>
      <c r="C8">
        <v>24</v>
      </c>
      <c r="D8">
        <v>24</v>
      </c>
      <c r="E8">
        <v>26</v>
      </c>
      <c r="F8" s="3">
        <v>0.32432432432432434</v>
      </c>
      <c r="G8">
        <v>74</v>
      </c>
      <c r="H8">
        <v>35</v>
      </c>
      <c r="I8" s="3">
        <v>0.47297297297297297</v>
      </c>
      <c r="J8">
        <v>0</v>
      </c>
      <c r="K8" s="3">
        <v>0.11324324324324322</v>
      </c>
    </row>
    <row r="9" spans="1:11" x14ac:dyDescent="0.3">
      <c r="A9" t="s">
        <v>17</v>
      </c>
      <c r="B9">
        <v>0</v>
      </c>
      <c r="C9">
        <v>2</v>
      </c>
      <c r="D9">
        <v>3</v>
      </c>
      <c r="E9">
        <v>0</v>
      </c>
      <c r="F9" s="3">
        <v>0.4</v>
      </c>
      <c r="G9">
        <v>5</v>
      </c>
      <c r="H9">
        <v>0</v>
      </c>
      <c r="I9" s="3">
        <v>0</v>
      </c>
      <c r="J9">
        <v>3</v>
      </c>
      <c r="K9" s="3">
        <v>0.188</v>
      </c>
    </row>
    <row r="10" spans="1:11" x14ac:dyDescent="0.3">
      <c r="A10" t="s">
        <v>18</v>
      </c>
      <c r="B10">
        <v>1</v>
      </c>
      <c r="C10">
        <v>5</v>
      </c>
      <c r="D10">
        <v>6</v>
      </c>
      <c r="E10">
        <v>2</v>
      </c>
      <c r="F10" s="3">
        <v>0.38461538461538464</v>
      </c>
      <c r="G10">
        <v>13</v>
      </c>
      <c r="H10">
        <v>5</v>
      </c>
      <c r="I10" s="3">
        <v>0.38461538461538464</v>
      </c>
      <c r="J10">
        <v>0</v>
      </c>
      <c r="K10" s="3">
        <v>9.8461538461538461E-2</v>
      </c>
    </row>
    <row r="11" spans="1:11" x14ac:dyDescent="0.3">
      <c r="A11" t="s">
        <v>19</v>
      </c>
      <c r="B11">
        <v>1</v>
      </c>
      <c r="C11">
        <v>3</v>
      </c>
      <c r="D11">
        <v>3</v>
      </c>
      <c r="E11">
        <v>5</v>
      </c>
      <c r="F11" s="3">
        <v>0.27272727272727271</v>
      </c>
      <c r="G11">
        <v>11</v>
      </c>
      <c r="H11">
        <v>4</v>
      </c>
      <c r="I11" s="3">
        <v>0.36363636363636365</v>
      </c>
      <c r="J11">
        <v>2</v>
      </c>
      <c r="K11" s="3">
        <v>0.13272727272727272</v>
      </c>
    </row>
    <row r="12" spans="1:11" x14ac:dyDescent="0.3">
      <c r="A12" t="s">
        <v>20</v>
      </c>
      <c r="B12">
        <v>0</v>
      </c>
      <c r="C12">
        <v>2</v>
      </c>
      <c r="D12">
        <v>2</v>
      </c>
      <c r="E12">
        <v>2</v>
      </c>
      <c r="F12" s="3">
        <v>0.33333333333333331</v>
      </c>
      <c r="G12">
        <v>6</v>
      </c>
      <c r="H12">
        <v>4</v>
      </c>
      <c r="I12" s="3">
        <v>0.66666666666666663</v>
      </c>
      <c r="J12">
        <v>0</v>
      </c>
      <c r="K12" s="3">
        <v>9.5000000000000015E-2</v>
      </c>
    </row>
    <row r="13" spans="1:11" x14ac:dyDescent="0.3">
      <c r="A13" t="s">
        <v>21</v>
      </c>
      <c r="B13">
        <v>1</v>
      </c>
      <c r="C13">
        <v>20</v>
      </c>
      <c r="D13">
        <v>12</v>
      </c>
      <c r="E13">
        <v>4</v>
      </c>
      <c r="F13" s="3">
        <v>0.55555555555555558</v>
      </c>
      <c r="G13">
        <v>36</v>
      </c>
      <c r="H13">
        <v>0</v>
      </c>
      <c r="I13" s="3">
        <v>0</v>
      </c>
      <c r="J13">
        <v>10</v>
      </c>
      <c r="K13" s="3">
        <v>0.31777777777777783</v>
      </c>
    </row>
    <row r="14" spans="1:11" x14ac:dyDescent="0.3">
      <c r="A14" t="s">
        <v>22</v>
      </c>
      <c r="B14">
        <v>0</v>
      </c>
      <c r="C14">
        <v>0</v>
      </c>
      <c r="D14">
        <v>0</v>
      </c>
      <c r="E14">
        <v>0</v>
      </c>
      <c r="G14">
        <v>0</v>
      </c>
      <c r="H14">
        <v>0</v>
      </c>
      <c r="J14">
        <v>0</v>
      </c>
    </row>
    <row r="15" spans="1:11" x14ac:dyDescent="0.3">
      <c r="A15" t="s">
        <v>23</v>
      </c>
      <c r="B15">
        <v>0</v>
      </c>
      <c r="C15">
        <v>3</v>
      </c>
      <c r="D15">
        <v>0</v>
      </c>
      <c r="E15">
        <v>0</v>
      </c>
      <c r="F15" s="3">
        <v>1</v>
      </c>
      <c r="G15">
        <v>3</v>
      </c>
      <c r="H15">
        <v>1</v>
      </c>
      <c r="I15" s="3">
        <v>0.33333333333333331</v>
      </c>
      <c r="J15">
        <v>1</v>
      </c>
      <c r="K15" s="3">
        <v>7.3333333333333348E-2</v>
      </c>
    </row>
    <row r="16" spans="1:11" x14ac:dyDescent="0.3">
      <c r="A16" t="s">
        <v>24</v>
      </c>
      <c r="B16">
        <v>0</v>
      </c>
      <c r="C16">
        <v>2</v>
      </c>
      <c r="D16">
        <v>2</v>
      </c>
      <c r="E16">
        <v>2</v>
      </c>
      <c r="F16" s="3">
        <v>0.33333333333333331</v>
      </c>
      <c r="G16">
        <v>6</v>
      </c>
      <c r="H16">
        <v>1</v>
      </c>
      <c r="I16" s="3">
        <v>0.16666666666666666</v>
      </c>
      <c r="J16">
        <v>3</v>
      </c>
      <c r="K16" s="3">
        <v>5.8333333333333341E-2</v>
      </c>
    </row>
    <row r="17" spans="1:11" x14ac:dyDescent="0.3">
      <c r="A17" t="s">
        <v>25</v>
      </c>
      <c r="B17">
        <v>0</v>
      </c>
      <c r="C17">
        <v>3</v>
      </c>
      <c r="D17">
        <v>0</v>
      </c>
      <c r="E17">
        <v>0</v>
      </c>
      <c r="F17" s="3">
        <v>1</v>
      </c>
      <c r="G17">
        <v>3</v>
      </c>
      <c r="H17">
        <v>0</v>
      </c>
      <c r="I17" s="3">
        <v>0</v>
      </c>
      <c r="J17">
        <v>2</v>
      </c>
      <c r="K17" s="3">
        <v>0.15</v>
      </c>
    </row>
    <row r="18" spans="1:11" x14ac:dyDescent="0.3">
      <c r="A18" t="s">
        <v>26</v>
      </c>
      <c r="B18">
        <v>0</v>
      </c>
      <c r="C18">
        <v>3</v>
      </c>
      <c r="D18">
        <v>3</v>
      </c>
      <c r="E18">
        <v>0</v>
      </c>
      <c r="F18" s="3">
        <v>0.5</v>
      </c>
      <c r="G18">
        <v>6</v>
      </c>
      <c r="H18">
        <v>0</v>
      </c>
      <c r="I18" s="3">
        <v>0</v>
      </c>
      <c r="J18">
        <v>4</v>
      </c>
      <c r="K18" s="3">
        <v>0.15666666666666668</v>
      </c>
    </row>
    <row r="19" spans="1:11" x14ac:dyDescent="0.3">
      <c r="A19" t="s">
        <v>27</v>
      </c>
      <c r="B19">
        <v>1</v>
      </c>
      <c r="C19">
        <v>3</v>
      </c>
      <c r="D19">
        <v>6</v>
      </c>
      <c r="E19">
        <v>2</v>
      </c>
      <c r="F19" s="3">
        <v>0.27272727272727271</v>
      </c>
      <c r="G19">
        <v>11</v>
      </c>
      <c r="H19">
        <v>1</v>
      </c>
      <c r="I19" s="3">
        <v>9.0909090909090912E-2</v>
      </c>
      <c r="J19">
        <v>8</v>
      </c>
      <c r="K19" s="3">
        <v>0.21454545454545454</v>
      </c>
    </row>
    <row r="20" spans="1:11" x14ac:dyDescent="0.3">
      <c r="A20" t="s">
        <v>28</v>
      </c>
      <c r="B20">
        <v>2</v>
      </c>
      <c r="C20">
        <v>49</v>
      </c>
      <c r="D20">
        <v>30</v>
      </c>
      <c r="E20">
        <v>8</v>
      </c>
      <c r="F20" s="3">
        <v>0.56321839080459768</v>
      </c>
      <c r="G20">
        <v>87</v>
      </c>
      <c r="H20">
        <v>13</v>
      </c>
      <c r="I20" s="3">
        <v>0.14942528735632185</v>
      </c>
      <c r="J20">
        <v>6</v>
      </c>
      <c r="K20" s="3">
        <v>0.19034482758620691</v>
      </c>
    </row>
    <row r="21" spans="1:11" x14ac:dyDescent="0.3">
      <c r="A21" t="s">
        <v>29</v>
      </c>
      <c r="B21">
        <v>0</v>
      </c>
      <c r="C21">
        <v>0</v>
      </c>
      <c r="D21">
        <v>0</v>
      </c>
      <c r="E21">
        <v>0</v>
      </c>
      <c r="G21">
        <v>0</v>
      </c>
      <c r="H21">
        <v>0</v>
      </c>
      <c r="J21">
        <v>0</v>
      </c>
    </row>
    <row r="22" spans="1:11" x14ac:dyDescent="0.3">
      <c r="A22" t="s">
        <v>30</v>
      </c>
      <c r="B22">
        <v>0</v>
      </c>
      <c r="C22">
        <v>2</v>
      </c>
      <c r="D22">
        <v>1</v>
      </c>
      <c r="E22">
        <v>1</v>
      </c>
      <c r="F22" s="3">
        <v>0.5</v>
      </c>
      <c r="G22">
        <v>4</v>
      </c>
      <c r="H22">
        <v>0</v>
      </c>
      <c r="I22" s="3">
        <v>0</v>
      </c>
      <c r="J22">
        <v>0</v>
      </c>
      <c r="K22" s="3">
        <v>0.12</v>
      </c>
    </row>
    <row r="23" spans="1:11" x14ac:dyDescent="0.3">
      <c r="A23" t="s">
        <v>31</v>
      </c>
      <c r="B23">
        <v>2</v>
      </c>
      <c r="C23">
        <v>37</v>
      </c>
      <c r="D23">
        <v>20</v>
      </c>
      <c r="E23">
        <v>14</v>
      </c>
      <c r="F23" s="3">
        <v>0.52112676056338025</v>
      </c>
      <c r="G23">
        <v>71</v>
      </c>
      <c r="H23">
        <v>24</v>
      </c>
      <c r="I23" s="3">
        <v>0.3380281690140845</v>
      </c>
      <c r="J23">
        <v>3</v>
      </c>
      <c r="K23" s="3">
        <v>0.20732394366197182</v>
      </c>
    </row>
    <row r="24" spans="1:11" x14ac:dyDescent="0.3">
      <c r="A24" t="s">
        <v>32</v>
      </c>
      <c r="B24">
        <v>1</v>
      </c>
      <c r="C24">
        <v>4</v>
      </c>
      <c r="D24">
        <v>9</v>
      </c>
      <c r="E24">
        <v>5</v>
      </c>
      <c r="F24" s="3">
        <v>0.22222222222222221</v>
      </c>
      <c r="G24">
        <v>18</v>
      </c>
      <c r="H24">
        <v>18</v>
      </c>
      <c r="I24" s="3">
        <v>1</v>
      </c>
      <c r="J24">
        <v>0</v>
      </c>
      <c r="K24" s="3">
        <v>2.6666666666666665E-2</v>
      </c>
    </row>
    <row r="25" spans="1:11" x14ac:dyDescent="0.3">
      <c r="A25" t="s">
        <v>33</v>
      </c>
      <c r="B25">
        <v>1</v>
      </c>
      <c r="C25">
        <v>11</v>
      </c>
      <c r="D25">
        <v>17</v>
      </c>
      <c r="E25">
        <v>5</v>
      </c>
      <c r="F25" s="3">
        <v>0.33333333333333331</v>
      </c>
      <c r="G25">
        <v>33</v>
      </c>
      <c r="H25">
        <v>9</v>
      </c>
      <c r="I25" s="3">
        <v>0.27272727272727271</v>
      </c>
      <c r="J25">
        <v>3</v>
      </c>
      <c r="K25" s="3">
        <v>0.11818181818181818</v>
      </c>
    </row>
    <row r="26" spans="1:11" x14ac:dyDescent="0.3">
      <c r="A26" t="s">
        <v>34</v>
      </c>
      <c r="B26">
        <v>0</v>
      </c>
      <c r="C26">
        <v>2</v>
      </c>
      <c r="D26">
        <v>4</v>
      </c>
      <c r="E26">
        <v>0</v>
      </c>
      <c r="F26" s="3">
        <v>0.33333333333333331</v>
      </c>
      <c r="G26">
        <v>6</v>
      </c>
      <c r="H26">
        <v>0</v>
      </c>
      <c r="I26" s="3">
        <v>0</v>
      </c>
      <c r="J26">
        <v>5</v>
      </c>
      <c r="K26" s="3">
        <v>3.4999999999999996E-2</v>
      </c>
    </row>
    <row r="27" spans="1:11" x14ac:dyDescent="0.3">
      <c r="A27" t="s">
        <v>35</v>
      </c>
      <c r="B27">
        <v>0</v>
      </c>
      <c r="C27">
        <v>0</v>
      </c>
      <c r="D27">
        <v>1</v>
      </c>
      <c r="E27">
        <v>1</v>
      </c>
      <c r="F27" s="3">
        <v>0</v>
      </c>
      <c r="G27">
        <v>2</v>
      </c>
      <c r="H27">
        <v>0</v>
      </c>
      <c r="I27" s="3">
        <v>0</v>
      </c>
      <c r="J27">
        <v>0</v>
      </c>
      <c r="K27" s="3">
        <v>0.1</v>
      </c>
    </row>
    <row r="28" spans="1:11" x14ac:dyDescent="0.3">
      <c r="A28" t="s">
        <v>36</v>
      </c>
      <c r="B28">
        <v>0</v>
      </c>
      <c r="C28">
        <v>0</v>
      </c>
      <c r="D28">
        <v>0</v>
      </c>
      <c r="E28">
        <v>0</v>
      </c>
      <c r="G28">
        <v>0</v>
      </c>
      <c r="H28">
        <v>0</v>
      </c>
      <c r="J28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BY29"/>
  <sheetViews>
    <sheetView workbookViewId="0">
      <pane xSplit="1" ySplit="2" topLeftCell="AF3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RowHeight="14.4" x14ac:dyDescent="0.3"/>
  <cols>
    <col min="50" max="50" width="8" bestFit="1" customWidth="1"/>
    <col min="52" max="52" width="6.88671875" bestFit="1" customWidth="1"/>
  </cols>
  <sheetData>
    <row r="1" spans="1:77" x14ac:dyDescent="0.3">
      <c r="B1" t="s">
        <v>122</v>
      </c>
      <c r="C1" t="s">
        <v>122</v>
      </c>
      <c r="D1" t="s">
        <v>122</v>
      </c>
      <c r="E1" t="s">
        <v>122</v>
      </c>
      <c r="F1" t="s">
        <v>122</v>
      </c>
      <c r="G1" t="s">
        <v>122</v>
      </c>
      <c r="H1" t="s">
        <v>122</v>
      </c>
      <c r="I1" t="s">
        <v>122</v>
      </c>
      <c r="J1" t="s">
        <v>122</v>
      </c>
      <c r="K1" t="s">
        <v>122</v>
      </c>
      <c r="L1" t="s">
        <v>107</v>
      </c>
      <c r="M1" t="s">
        <v>107</v>
      </c>
      <c r="N1" t="s">
        <v>107</v>
      </c>
      <c r="O1" t="s">
        <v>107</v>
      </c>
      <c r="P1" t="s">
        <v>107</v>
      </c>
      <c r="Q1" t="s">
        <v>107</v>
      </c>
      <c r="R1" t="s">
        <v>107</v>
      </c>
      <c r="S1" t="s">
        <v>107</v>
      </c>
      <c r="T1" t="s">
        <v>107</v>
      </c>
      <c r="U1" t="s">
        <v>107</v>
      </c>
      <c r="V1" t="s">
        <v>116</v>
      </c>
      <c r="W1" t="s">
        <v>116</v>
      </c>
      <c r="X1" t="s">
        <v>116</v>
      </c>
      <c r="Y1" t="s">
        <v>116</v>
      </c>
      <c r="Z1" t="s">
        <v>116</v>
      </c>
      <c r="AA1" s="5" t="s">
        <v>117</v>
      </c>
      <c r="AB1" s="5" t="s">
        <v>117</v>
      </c>
      <c r="AC1" s="5" t="s">
        <v>117</v>
      </c>
      <c r="AD1" s="5" t="s">
        <v>117</v>
      </c>
      <c r="AE1" s="5" t="s">
        <v>117</v>
      </c>
      <c r="AF1" s="5" t="s">
        <v>117</v>
      </c>
      <c r="AG1" s="5" t="s">
        <v>117</v>
      </c>
      <c r="AH1" s="5" t="s">
        <v>117</v>
      </c>
      <c r="AI1" s="5" t="s">
        <v>117</v>
      </c>
      <c r="AJ1" s="5" t="s">
        <v>118</v>
      </c>
      <c r="AK1" s="5" t="s">
        <v>118</v>
      </c>
      <c r="AL1" s="5" t="s">
        <v>118</v>
      </c>
      <c r="AM1" s="5" t="s">
        <v>118</v>
      </c>
      <c r="AN1" s="5" t="s">
        <v>118</v>
      </c>
      <c r="AO1" s="5" t="s">
        <v>118</v>
      </c>
      <c r="AP1" s="5" t="s">
        <v>118</v>
      </c>
      <c r="AQ1" s="5" t="s">
        <v>118</v>
      </c>
      <c r="AR1" s="5" t="s">
        <v>110</v>
      </c>
      <c r="AS1" s="5" t="s">
        <v>110</v>
      </c>
      <c r="AT1" s="5" t="s">
        <v>110</v>
      </c>
      <c r="AU1" s="5" t="s">
        <v>110</v>
      </c>
      <c r="AV1" s="5" t="s">
        <v>110</v>
      </c>
      <c r="AW1" s="5" t="s">
        <v>110</v>
      </c>
      <c r="AX1" s="5" t="s">
        <v>110</v>
      </c>
      <c r="AY1" s="5" t="s">
        <v>110</v>
      </c>
      <c r="AZ1" s="5" t="s">
        <v>110</v>
      </c>
      <c r="BA1" s="5" t="s">
        <v>119</v>
      </c>
      <c r="BB1" s="5" t="s">
        <v>119</v>
      </c>
      <c r="BC1" s="5" t="s">
        <v>119</v>
      </c>
      <c r="BD1" s="5" t="s">
        <v>119</v>
      </c>
      <c r="BE1" s="5" t="s">
        <v>119</v>
      </c>
      <c r="BF1" s="5" t="s">
        <v>120</v>
      </c>
      <c r="BG1" s="5" t="s">
        <v>120</v>
      </c>
      <c r="BH1" s="5" t="s">
        <v>120</v>
      </c>
      <c r="BI1" s="5" t="s">
        <v>120</v>
      </c>
      <c r="BJ1" s="5" t="s">
        <v>120</v>
      </c>
      <c r="BK1" s="5" t="s">
        <v>120</v>
      </c>
      <c r="BL1" s="5" t="s">
        <v>120</v>
      </c>
      <c r="BM1" s="5" t="s">
        <v>120</v>
      </c>
      <c r="BN1" s="5" t="s">
        <v>120</v>
      </c>
      <c r="BO1" s="5" t="s">
        <v>120</v>
      </c>
      <c r="BP1" s="5" t="s">
        <v>121</v>
      </c>
      <c r="BQ1" s="5" t="s">
        <v>121</v>
      </c>
      <c r="BR1" s="5" t="s">
        <v>121</v>
      </c>
      <c r="BS1" s="5" t="s">
        <v>121</v>
      </c>
      <c r="BT1" s="5" t="s">
        <v>121</v>
      </c>
      <c r="BU1" s="5" t="s">
        <v>121</v>
      </c>
      <c r="BV1" s="5" t="s">
        <v>121</v>
      </c>
      <c r="BW1" s="5" t="s">
        <v>121</v>
      </c>
      <c r="BX1" s="5" t="s">
        <v>121</v>
      </c>
      <c r="BY1" s="5" t="s">
        <v>121</v>
      </c>
    </row>
    <row r="2" spans="1:77" s="2" customFormat="1" ht="63" customHeight="1" x14ac:dyDescent="0.3">
      <c r="A2" s="2" t="s">
        <v>37</v>
      </c>
      <c r="B2" s="2" t="s">
        <v>0</v>
      </c>
      <c r="C2" s="2" t="s">
        <v>2</v>
      </c>
      <c r="D2" s="2" t="s">
        <v>1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38</v>
      </c>
      <c r="M2" s="2" t="s">
        <v>106</v>
      </c>
      <c r="N2" s="2" t="s">
        <v>40</v>
      </c>
      <c r="O2" s="2" t="s">
        <v>41</v>
      </c>
      <c r="P2" s="2" t="s">
        <v>42</v>
      </c>
      <c r="Q2" s="2" t="s">
        <v>123</v>
      </c>
      <c r="R2" s="2" t="s">
        <v>44</v>
      </c>
      <c r="S2" s="2" t="s">
        <v>45</v>
      </c>
      <c r="T2" s="2" t="s">
        <v>46</v>
      </c>
      <c r="U2" s="2" t="s">
        <v>47</v>
      </c>
      <c r="V2" s="2" t="s">
        <v>48</v>
      </c>
      <c r="W2" s="2" t="s">
        <v>49</v>
      </c>
      <c r="X2" s="2" t="s">
        <v>50</v>
      </c>
      <c r="Y2" s="2" t="s">
        <v>51</v>
      </c>
      <c r="Z2" s="2" t="s">
        <v>52</v>
      </c>
      <c r="AA2" s="2" t="s">
        <v>61</v>
      </c>
      <c r="AB2" s="2" t="s">
        <v>60</v>
      </c>
      <c r="AC2" s="2" t="s">
        <v>59</v>
      </c>
      <c r="AD2" s="2" t="s">
        <v>58</v>
      </c>
      <c r="AE2" s="2" t="s">
        <v>57</v>
      </c>
      <c r="AF2" s="2" t="s">
        <v>56</v>
      </c>
      <c r="AG2" s="2" t="s">
        <v>55</v>
      </c>
      <c r="AH2" s="2" t="s">
        <v>54</v>
      </c>
      <c r="AI2" s="2" t="s">
        <v>53</v>
      </c>
      <c r="AJ2" s="2" t="s">
        <v>69</v>
      </c>
      <c r="AK2" s="2" t="s">
        <v>68</v>
      </c>
      <c r="AL2" s="2" t="s">
        <v>67</v>
      </c>
      <c r="AM2" s="2" t="s">
        <v>66</v>
      </c>
      <c r="AN2" s="2" t="s">
        <v>65</v>
      </c>
      <c r="AO2" s="2" t="s">
        <v>64</v>
      </c>
      <c r="AP2" s="2" t="s">
        <v>63</v>
      </c>
      <c r="AQ2" s="2" t="s">
        <v>62</v>
      </c>
      <c r="AR2" s="2" t="s">
        <v>78</v>
      </c>
      <c r="AS2" s="2" t="s">
        <v>77</v>
      </c>
      <c r="AT2" s="2" t="s">
        <v>76</v>
      </c>
      <c r="AU2" s="2" t="s">
        <v>75</v>
      </c>
      <c r="AV2" s="2" t="s">
        <v>74</v>
      </c>
      <c r="AW2" s="2" t="s">
        <v>73</v>
      </c>
      <c r="AX2" s="2" t="s">
        <v>72</v>
      </c>
      <c r="AY2" s="2" t="s">
        <v>71</v>
      </c>
      <c r="AZ2" s="2" t="s">
        <v>70</v>
      </c>
      <c r="BA2" s="2" t="s">
        <v>83</v>
      </c>
      <c r="BB2" s="2" t="s">
        <v>82</v>
      </c>
      <c r="BC2" s="2" t="s">
        <v>81</v>
      </c>
      <c r="BD2" s="2" t="s">
        <v>80</v>
      </c>
      <c r="BE2" s="2" t="s">
        <v>79</v>
      </c>
      <c r="BF2" s="2" t="s">
        <v>93</v>
      </c>
      <c r="BG2" s="2" t="s">
        <v>92</v>
      </c>
      <c r="BH2" s="2" t="s">
        <v>91</v>
      </c>
      <c r="BI2" s="2" t="s">
        <v>90</v>
      </c>
      <c r="BJ2" s="2" t="s">
        <v>89</v>
      </c>
      <c r="BK2" s="2" t="s">
        <v>88</v>
      </c>
      <c r="BL2" s="2" t="s">
        <v>87</v>
      </c>
      <c r="BM2" s="2" t="s">
        <v>86</v>
      </c>
      <c r="BN2" s="2" t="s">
        <v>85</v>
      </c>
      <c r="BO2" s="2" t="s">
        <v>84</v>
      </c>
      <c r="BP2" s="2" t="s">
        <v>102</v>
      </c>
      <c r="BQ2" s="2" t="s">
        <v>101</v>
      </c>
      <c r="BR2" s="2" t="s">
        <v>100</v>
      </c>
      <c r="BS2" s="2" t="s">
        <v>43</v>
      </c>
      <c r="BT2" s="2" t="s">
        <v>99</v>
      </c>
      <c r="BU2" s="2" t="s">
        <v>98</v>
      </c>
      <c r="BV2" s="2" t="s">
        <v>97</v>
      </c>
      <c r="BW2" s="2" t="s">
        <v>96</v>
      </c>
      <c r="BX2" s="2" t="s">
        <v>95</v>
      </c>
      <c r="BY2" s="2" t="s">
        <v>94</v>
      </c>
    </row>
    <row r="3" spans="1:77" x14ac:dyDescent="0.3">
      <c r="A3" t="s">
        <v>10</v>
      </c>
      <c r="B3">
        <v>0</v>
      </c>
      <c r="G3" s="1">
        <v>0</v>
      </c>
      <c r="H3" s="1">
        <v>0</v>
      </c>
      <c r="I3">
        <v>0</v>
      </c>
      <c r="J3" s="1">
        <v>0</v>
      </c>
      <c r="K3" s="1">
        <v>0</v>
      </c>
      <c r="L3">
        <v>3</v>
      </c>
      <c r="M3">
        <v>4</v>
      </c>
      <c r="N3" s="3">
        <v>0.75</v>
      </c>
      <c r="O3">
        <v>1</v>
      </c>
      <c r="P3">
        <v>0</v>
      </c>
      <c r="Q3">
        <v>0</v>
      </c>
      <c r="R3">
        <v>7</v>
      </c>
      <c r="S3">
        <v>29</v>
      </c>
      <c r="T3" s="3">
        <v>0.2413793103448276</v>
      </c>
      <c r="U3">
        <v>5</v>
      </c>
      <c r="V3">
        <v>0</v>
      </c>
      <c r="W3">
        <v>1</v>
      </c>
      <c r="X3" s="1">
        <v>0</v>
      </c>
      <c r="Y3">
        <v>0</v>
      </c>
      <c r="Z3">
        <v>0</v>
      </c>
      <c r="AA3">
        <v>3</v>
      </c>
      <c r="AB3">
        <v>3</v>
      </c>
      <c r="AC3" s="3">
        <v>1</v>
      </c>
      <c r="AD3" s="4">
        <v>6.0101999999999993</v>
      </c>
      <c r="AE3">
        <v>9</v>
      </c>
      <c r="AF3" s="3">
        <v>0.66779999999999995</v>
      </c>
      <c r="AG3">
        <v>0</v>
      </c>
      <c r="AH3" s="4">
        <v>0</v>
      </c>
      <c r="AI3" s="3"/>
      <c r="AJ3">
        <v>12</v>
      </c>
      <c r="AK3" s="3">
        <v>0.27906976744186046</v>
      </c>
      <c r="AL3">
        <v>43</v>
      </c>
      <c r="AM3">
        <v>1</v>
      </c>
      <c r="AN3" s="1">
        <v>0.1</v>
      </c>
      <c r="AO3">
        <v>0</v>
      </c>
      <c r="AP3">
        <v>0</v>
      </c>
      <c r="AQ3" s="3"/>
      <c r="AR3">
        <v>24</v>
      </c>
      <c r="AS3">
        <v>30</v>
      </c>
      <c r="AT3" s="3">
        <v>0.8</v>
      </c>
      <c r="AU3">
        <v>1</v>
      </c>
      <c r="AV3">
        <v>1</v>
      </c>
      <c r="AW3" s="3">
        <v>1</v>
      </c>
      <c r="AX3" s="3">
        <v>3.3333333333333333E-2</v>
      </c>
      <c r="AY3">
        <v>1</v>
      </c>
      <c r="AZ3">
        <v>0</v>
      </c>
      <c r="BA3">
        <v>374</v>
      </c>
      <c r="BB3">
        <v>57</v>
      </c>
      <c r="BC3" s="3">
        <v>0.15240641711229946</v>
      </c>
      <c r="BD3">
        <v>44</v>
      </c>
      <c r="BE3">
        <v>101</v>
      </c>
      <c r="BF3">
        <v>1</v>
      </c>
      <c r="BG3" s="3">
        <v>3.7037037037037035E-2</v>
      </c>
      <c r="BH3">
        <v>1</v>
      </c>
      <c r="BK3">
        <v>3</v>
      </c>
      <c r="BL3">
        <v>1</v>
      </c>
      <c r="BM3" s="3">
        <v>3.7037037037037035E-2</v>
      </c>
      <c r="BN3">
        <v>65</v>
      </c>
      <c r="BO3" s="3">
        <v>2.6748971193415638E-2</v>
      </c>
      <c r="BP3">
        <v>0</v>
      </c>
      <c r="BQ3">
        <v>0</v>
      </c>
      <c r="BR3">
        <v>0</v>
      </c>
      <c r="BS3">
        <v>0</v>
      </c>
      <c r="BT3" s="3"/>
      <c r="BU3">
        <v>0</v>
      </c>
      <c r="BV3">
        <v>0</v>
      </c>
      <c r="BW3" s="3"/>
      <c r="BX3">
        <v>0</v>
      </c>
      <c r="BY3" s="3"/>
    </row>
    <row r="4" spans="1:77" x14ac:dyDescent="0.3">
      <c r="A4" t="s">
        <v>11</v>
      </c>
      <c r="B4">
        <v>0</v>
      </c>
      <c r="G4" s="1">
        <v>0</v>
      </c>
      <c r="H4" s="1">
        <v>0</v>
      </c>
      <c r="I4">
        <v>0</v>
      </c>
      <c r="J4" s="1">
        <v>0</v>
      </c>
      <c r="K4" s="1">
        <v>0</v>
      </c>
      <c r="L4">
        <v>2</v>
      </c>
      <c r="M4">
        <v>2</v>
      </c>
      <c r="N4" s="3">
        <v>1</v>
      </c>
      <c r="O4">
        <v>2</v>
      </c>
      <c r="P4">
        <v>0</v>
      </c>
      <c r="Q4">
        <v>0</v>
      </c>
      <c r="R4">
        <v>9</v>
      </c>
      <c r="S4">
        <v>13</v>
      </c>
      <c r="T4" s="3">
        <v>0.69230769230769229</v>
      </c>
      <c r="U4">
        <v>4</v>
      </c>
      <c r="V4">
        <v>0</v>
      </c>
      <c r="W4">
        <v>1</v>
      </c>
      <c r="X4" s="1">
        <v>0</v>
      </c>
      <c r="Y4">
        <v>1</v>
      </c>
      <c r="Z4">
        <v>0</v>
      </c>
      <c r="AA4">
        <v>1</v>
      </c>
      <c r="AB4">
        <v>1</v>
      </c>
      <c r="AC4" s="3">
        <v>1</v>
      </c>
      <c r="AD4" s="4">
        <v>4</v>
      </c>
      <c r="AE4">
        <v>7</v>
      </c>
      <c r="AF4" s="3">
        <v>0.5714285714285714</v>
      </c>
      <c r="AG4">
        <v>1</v>
      </c>
      <c r="AH4" s="4">
        <v>1</v>
      </c>
      <c r="AI4" s="3">
        <v>1</v>
      </c>
      <c r="AJ4">
        <v>6</v>
      </c>
      <c r="AK4" s="3">
        <v>5.7142857142857141E-2</v>
      </c>
      <c r="AL4">
        <v>105</v>
      </c>
      <c r="AM4">
        <v>0</v>
      </c>
      <c r="AN4" s="1">
        <v>1.43</v>
      </c>
      <c r="AO4">
        <v>0</v>
      </c>
      <c r="AP4">
        <v>1</v>
      </c>
      <c r="AQ4" s="3">
        <v>0</v>
      </c>
      <c r="AR4">
        <v>87</v>
      </c>
      <c r="AS4">
        <v>89</v>
      </c>
      <c r="AT4" s="3">
        <v>0.97752808988764039</v>
      </c>
      <c r="AU4">
        <v>1</v>
      </c>
      <c r="AV4">
        <v>1</v>
      </c>
      <c r="AW4" s="3">
        <v>1</v>
      </c>
      <c r="AX4" s="3">
        <v>1.1235955056179775E-2</v>
      </c>
      <c r="AY4">
        <v>9</v>
      </c>
      <c r="AZ4">
        <v>0</v>
      </c>
      <c r="BA4">
        <v>1444</v>
      </c>
      <c r="BB4">
        <v>427</v>
      </c>
      <c r="BC4" s="3">
        <v>0.29570637119113574</v>
      </c>
      <c r="BD4">
        <v>79</v>
      </c>
      <c r="BE4">
        <v>506</v>
      </c>
      <c r="BF4">
        <v>1</v>
      </c>
      <c r="BG4" s="3">
        <v>3.7037037037037035E-2</v>
      </c>
      <c r="BI4">
        <v>1</v>
      </c>
      <c r="BK4">
        <v>1</v>
      </c>
      <c r="BL4">
        <v>1</v>
      </c>
      <c r="BM4" s="3">
        <v>3.7037037037037035E-2</v>
      </c>
      <c r="BN4">
        <v>90</v>
      </c>
      <c r="BO4" s="3">
        <v>3.7037037037037035E-2</v>
      </c>
      <c r="BP4">
        <v>0</v>
      </c>
      <c r="BQ4">
        <v>0</v>
      </c>
      <c r="BR4">
        <v>0</v>
      </c>
      <c r="BS4">
        <v>0</v>
      </c>
      <c r="BT4" s="3"/>
      <c r="BU4">
        <v>0</v>
      </c>
      <c r="BV4">
        <v>0</v>
      </c>
      <c r="BW4" s="3"/>
      <c r="BX4">
        <v>0</v>
      </c>
      <c r="BY4" s="3"/>
    </row>
    <row r="5" spans="1:77" x14ac:dyDescent="0.3">
      <c r="A5" t="s">
        <v>12</v>
      </c>
      <c r="B5">
        <v>0</v>
      </c>
      <c r="G5" s="1">
        <v>0.64</v>
      </c>
      <c r="H5" s="1">
        <v>-0.64</v>
      </c>
      <c r="I5">
        <v>4</v>
      </c>
      <c r="J5" s="1">
        <v>3.3800000000000003</v>
      </c>
      <c r="K5" s="1">
        <v>0.61999999999999966</v>
      </c>
      <c r="L5">
        <v>42</v>
      </c>
      <c r="M5">
        <v>73</v>
      </c>
      <c r="N5" s="3">
        <v>0.57534246575342463</v>
      </c>
      <c r="O5">
        <v>21</v>
      </c>
      <c r="P5">
        <v>10</v>
      </c>
      <c r="Q5">
        <v>1</v>
      </c>
      <c r="R5">
        <v>78</v>
      </c>
      <c r="S5">
        <v>238</v>
      </c>
      <c r="T5" s="3">
        <v>0.32773109243697479</v>
      </c>
      <c r="U5">
        <v>70</v>
      </c>
      <c r="V5">
        <v>16</v>
      </c>
      <c r="W5">
        <v>17</v>
      </c>
      <c r="X5" s="1">
        <v>0.94117647058823528</v>
      </c>
      <c r="Y5">
        <v>5</v>
      </c>
      <c r="Z5">
        <v>0</v>
      </c>
      <c r="AA5">
        <v>28</v>
      </c>
      <c r="AB5">
        <v>40</v>
      </c>
      <c r="AC5" s="3">
        <v>0.7</v>
      </c>
      <c r="AD5" s="4">
        <v>94.951000000000008</v>
      </c>
      <c r="AE5">
        <v>196</v>
      </c>
      <c r="AF5" s="3">
        <v>0.48444387755102047</v>
      </c>
      <c r="AG5">
        <v>9</v>
      </c>
      <c r="AH5" s="4">
        <v>37</v>
      </c>
      <c r="AI5" s="3">
        <v>0.24324324324324326</v>
      </c>
      <c r="AJ5">
        <v>170</v>
      </c>
      <c r="AK5" s="3">
        <v>0.12536873156342182</v>
      </c>
      <c r="AL5">
        <v>1356</v>
      </c>
      <c r="AM5">
        <v>50</v>
      </c>
      <c r="AN5" s="1">
        <v>13.48</v>
      </c>
      <c r="AO5">
        <v>4</v>
      </c>
      <c r="AP5">
        <v>24</v>
      </c>
      <c r="AQ5" s="3">
        <v>0.16666666666666666</v>
      </c>
      <c r="AR5">
        <v>905</v>
      </c>
      <c r="AS5">
        <v>995</v>
      </c>
      <c r="AT5" s="3">
        <v>0.90954773869346739</v>
      </c>
      <c r="AU5">
        <v>8</v>
      </c>
      <c r="AV5">
        <v>20</v>
      </c>
      <c r="AW5" s="3">
        <v>0.4</v>
      </c>
      <c r="AX5" s="3">
        <v>2.0100502512562814E-2</v>
      </c>
      <c r="AY5">
        <v>50</v>
      </c>
      <c r="AZ5">
        <v>14</v>
      </c>
      <c r="BA5">
        <v>15051</v>
      </c>
      <c r="BB5">
        <v>3698</v>
      </c>
      <c r="BC5" s="3">
        <v>0.2456979602684207</v>
      </c>
      <c r="BD5">
        <v>2248</v>
      </c>
      <c r="BE5">
        <v>5946</v>
      </c>
      <c r="BF5">
        <v>18</v>
      </c>
      <c r="BG5" s="3">
        <v>0.66666666666666663</v>
      </c>
      <c r="BH5">
        <v>13</v>
      </c>
      <c r="BI5">
        <v>2</v>
      </c>
      <c r="BJ5">
        <v>3</v>
      </c>
      <c r="BK5">
        <v>41</v>
      </c>
      <c r="BL5">
        <v>16</v>
      </c>
      <c r="BM5" s="3">
        <v>0.59259259259259256</v>
      </c>
      <c r="BN5">
        <v>1390</v>
      </c>
      <c r="BO5" s="3">
        <v>0.57201646090534974</v>
      </c>
      <c r="BP5">
        <v>0</v>
      </c>
      <c r="BQ5">
        <v>1</v>
      </c>
      <c r="BR5">
        <v>3</v>
      </c>
      <c r="BS5">
        <v>2</v>
      </c>
      <c r="BT5" s="3">
        <v>0.16666666666666666</v>
      </c>
      <c r="BU5">
        <v>6</v>
      </c>
      <c r="BV5">
        <v>1</v>
      </c>
      <c r="BW5" s="3">
        <v>0.16666666666666666</v>
      </c>
      <c r="BX5">
        <v>1</v>
      </c>
      <c r="BY5" s="3">
        <v>0.10666666666666667</v>
      </c>
    </row>
    <row r="6" spans="1:77" x14ac:dyDescent="0.3">
      <c r="A6" t="s">
        <v>13</v>
      </c>
      <c r="B6">
        <v>4</v>
      </c>
      <c r="E6">
        <v>1</v>
      </c>
      <c r="G6" s="1">
        <v>9.34</v>
      </c>
      <c r="H6" s="1">
        <v>-5.34</v>
      </c>
      <c r="I6">
        <v>1</v>
      </c>
      <c r="J6" s="1">
        <v>1.1000000000000001</v>
      </c>
      <c r="K6" s="1">
        <v>-0.10000000000000009</v>
      </c>
      <c r="L6">
        <v>5</v>
      </c>
      <c r="M6">
        <v>8</v>
      </c>
      <c r="N6" s="3">
        <v>0.625</v>
      </c>
      <c r="O6">
        <v>2</v>
      </c>
      <c r="P6">
        <v>1</v>
      </c>
      <c r="Q6">
        <v>0</v>
      </c>
      <c r="R6">
        <v>19</v>
      </c>
      <c r="S6">
        <v>90</v>
      </c>
      <c r="T6" s="3">
        <v>0.21111111111111111</v>
      </c>
      <c r="U6">
        <v>15</v>
      </c>
      <c r="V6">
        <v>2</v>
      </c>
      <c r="W6">
        <v>8</v>
      </c>
      <c r="X6" s="1">
        <v>0.25</v>
      </c>
      <c r="Y6">
        <v>2</v>
      </c>
      <c r="Z6">
        <v>0</v>
      </c>
      <c r="AA6">
        <v>7</v>
      </c>
      <c r="AB6">
        <v>8</v>
      </c>
      <c r="AC6" s="3">
        <v>0.875</v>
      </c>
      <c r="AD6" s="4">
        <v>17.993000000000002</v>
      </c>
      <c r="AE6">
        <v>39</v>
      </c>
      <c r="AF6" s="3">
        <v>0.46135897435897444</v>
      </c>
      <c r="AG6">
        <v>4</v>
      </c>
      <c r="AH6" s="4">
        <v>11.030303030303031</v>
      </c>
      <c r="AI6" s="3">
        <v>0.36263736263736263</v>
      </c>
      <c r="AJ6">
        <v>46</v>
      </c>
      <c r="AK6" s="3">
        <v>0.2119815668202765</v>
      </c>
      <c r="AL6">
        <v>217</v>
      </c>
      <c r="AM6">
        <v>54</v>
      </c>
      <c r="AN6" s="1">
        <v>8.86</v>
      </c>
      <c r="AO6">
        <v>1</v>
      </c>
      <c r="AP6">
        <v>2</v>
      </c>
      <c r="AQ6" s="3">
        <v>0.5</v>
      </c>
      <c r="AR6">
        <v>112</v>
      </c>
      <c r="AS6">
        <v>133</v>
      </c>
      <c r="AT6" s="3">
        <v>0.84210526315789469</v>
      </c>
      <c r="AU6">
        <v>3</v>
      </c>
      <c r="AV6">
        <v>8</v>
      </c>
      <c r="AW6" s="3">
        <v>0.375</v>
      </c>
      <c r="AX6" s="3">
        <v>6.0150375939849621E-2</v>
      </c>
      <c r="AY6">
        <v>6</v>
      </c>
      <c r="AZ6">
        <v>10</v>
      </c>
      <c r="BA6">
        <v>1823</v>
      </c>
      <c r="BB6">
        <v>296</v>
      </c>
      <c r="BC6" s="3">
        <v>0.1623697202413604</v>
      </c>
      <c r="BD6">
        <v>143</v>
      </c>
      <c r="BE6">
        <v>439</v>
      </c>
      <c r="BF6">
        <v>14</v>
      </c>
      <c r="BG6" s="3">
        <v>0.51851851851851849</v>
      </c>
      <c r="BH6">
        <v>10</v>
      </c>
      <c r="BI6">
        <v>2</v>
      </c>
      <c r="BJ6">
        <v>2</v>
      </c>
      <c r="BK6">
        <v>32</v>
      </c>
      <c r="BL6">
        <v>7</v>
      </c>
      <c r="BM6" s="3">
        <v>0.25925925925925924</v>
      </c>
      <c r="BN6">
        <v>602</v>
      </c>
      <c r="BO6" s="3">
        <v>0.24773662551440329</v>
      </c>
      <c r="BP6">
        <v>2</v>
      </c>
      <c r="BQ6">
        <v>11</v>
      </c>
      <c r="BR6">
        <v>16</v>
      </c>
      <c r="BS6">
        <v>1</v>
      </c>
      <c r="BT6" s="3">
        <v>0.39285714285714285</v>
      </c>
      <c r="BU6">
        <v>28</v>
      </c>
      <c r="BV6">
        <v>1</v>
      </c>
      <c r="BW6" s="3">
        <v>3.5714285714285712E-2</v>
      </c>
      <c r="BX6">
        <v>9</v>
      </c>
      <c r="BY6" s="3">
        <v>0.33357142857142857</v>
      </c>
    </row>
    <row r="7" spans="1:77" x14ac:dyDescent="0.3">
      <c r="A7" t="s">
        <v>14</v>
      </c>
      <c r="B7">
        <v>3</v>
      </c>
      <c r="F7">
        <v>1</v>
      </c>
      <c r="G7" s="1">
        <v>2.58</v>
      </c>
      <c r="H7" s="1">
        <v>0.41999999999999993</v>
      </c>
      <c r="I7">
        <v>1</v>
      </c>
      <c r="J7" s="1">
        <v>0.78</v>
      </c>
      <c r="K7" s="1">
        <v>0.21999999999999997</v>
      </c>
      <c r="L7">
        <v>12</v>
      </c>
      <c r="M7">
        <v>16</v>
      </c>
      <c r="N7" s="3">
        <v>0.75</v>
      </c>
      <c r="O7">
        <v>3</v>
      </c>
      <c r="P7">
        <v>1</v>
      </c>
      <c r="Q7">
        <v>0</v>
      </c>
      <c r="R7">
        <v>24</v>
      </c>
      <c r="S7">
        <v>83</v>
      </c>
      <c r="T7" s="3">
        <v>0.28915662650602408</v>
      </c>
      <c r="U7">
        <v>17</v>
      </c>
      <c r="V7">
        <v>6</v>
      </c>
      <c r="W7">
        <v>2</v>
      </c>
      <c r="X7" s="1">
        <v>3</v>
      </c>
      <c r="Y7">
        <v>0</v>
      </c>
      <c r="Z7">
        <v>0</v>
      </c>
      <c r="AA7">
        <v>8</v>
      </c>
      <c r="AB7">
        <v>12</v>
      </c>
      <c r="AC7" s="3">
        <v>0.66666666666666663</v>
      </c>
      <c r="AD7" s="4">
        <v>28.998999999999999</v>
      </c>
      <c r="AE7">
        <v>54</v>
      </c>
      <c r="AF7" s="3">
        <v>0.53701851851851845</v>
      </c>
      <c r="AG7">
        <v>2</v>
      </c>
      <c r="AH7" s="4">
        <v>10</v>
      </c>
      <c r="AI7" s="3">
        <v>0.2</v>
      </c>
      <c r="AJ7">
        <v>49</v>
      </c>
      <c r="AK7" s="3">
        <v>0.25388601036269431</v>
      </c>
      <c r="AL7">
        <v>193</v>
      </c>
      <c r="AM7">
        <v>31</v>
      </c>
      <c r="AN7" s="1">
        <v>3.79</v>
      </c>
      <c r="AO7">
        <v>0</v>
      </c>
      <c r="AP7">
        <v>2</v>
      </c>
      <c r="AQ7" s="3">
        <v>0</v>
      </c>
      <c r="AR7">
        <v>83</v>
      </c>
      <c r="AS7">
        <v>103</v>
      </c>
      <c r="AT7" s="3">
        <v>0.80582524271844658</v>
      </c>
      <c r="AU7">
        <v>0</v>
      </c>
      <c r="AV7">
        <v>1</v>
      </c>
      <c r="AW7" s="3">
        <v>0</v>
      </c>
      <c r="AX7" s="3">
        <v>9.7087378640776691E-3</v>
      </c>
      <c r="AY7">
        <v>1</v>
      </c>
      <c r="AZ7">
        <v>6</v>
      </c>
      <c r="BA7">
        <v>1240</v>
      </c>
      <c r="BB7">
        <v>168</v>
      </c>
      <c r="BC7" s="3">
        <v>0.13548387096774195</v>
      </c>
      <c r="BD7">
        <v>234</v>
      </c>
      <c r="BE7">
        <v>402</v>
      </c>
      <c r="BF7">
        <v>9</v>
      </c>
      <c r="BG7" s="3">
        <v>0.33333333333333331</v>
      </c>
      <c r="BH7">
        <v>8</v>
      </c>
      <c r="BJ7">
        <v>1</v>
      </c>
      <c r="BK7">
        <v>24</v>
      </c>
      <c r="BL7">
        <v>5</v>
      </c>
      <c r="BM7" s="3">
        <v>0.18518518518518517</v>
      </c>
      <c r="BN7">
        <v>452</v>
      </c>
      <c r="BO7" s="3">
        <v>0.18600823045267489</v>
      </c>
      <c r="BP7">
        <v>0</v>
      </c>
      <c r="BQ7">
        <v>8</v>
      </c>
      <c r="BR7">
        <v>6</v>
      </c>
      <c r="BS7">
        <v>4</v>
      </c>
      <c r="BT7" s="3">
        <v>0.44444444444444442</v>
      </c>
      <c r="BU7">
        <v>18</v>
      </c>
      <c r="BV7">
        <v>2</v>
      </c>
      <c r="BW7" s="3">
        <v>0.1111111111111111</v>
      </c>
      <c r="BX7">
        <v>6</v>
      </c>
      <c r="BY7" s="3">
        <v>0.14333333333333334</v>
      </c>
    </row>
    <row r="8" spans="1:77" x14ac:dyDescent="0.3">
      <c r="A8" t="s">
        <v>15</v>
      </c>
      <c r="B8">
        <v>0</v>
      </c>
      <c r="G8" s="1">
        <v>0.06</v>
      </c>
      <c r="H8" s="1">
        <v>-0.06</v>
      </c>
      <c r="I8">
        <v>0</v>
      </c>
      <c r="J8" s="1">
        <v>0.78</v>
      </c>
      <c r="K8" s="1">
        <v>-0.78</v>
      </c>
      <c r="L8">
        <v>10</v>
      </c>
      <c r="M8">
        <v>14</v>
      </c>
      <c r="N8" s="3">
        <v>0.7142857142857143</v>
      </c>
      <c r="O8">
        <v>7</v>
      </c>
      <c r="P8">
        <v>6</v>
      </c>
      <c r="Q8">
        <v>1</v>
      </c>
      <c r="R8">
        <v>26</v>
      </c>
      <c r="S8">
        <v>87</v>
      </c>
      <c r="T8" s="3">
        <v>0.2988505747126437</v>
      </c>
      <c r="U8">
        <v>39</v>
      </c>
      <c r="V8">
        <v>3</v>
      </c>
      <c r="W8">
        <v>13</v>
      </c>
      <c r="X8" s="1">
        <v>0.23076923076923078</v>
      </c>
      <c r="Y8">
        <v>1</v>
      </c>
      <c r="Z8">
        <v>0</v>
      </c>
      <c r="AA8">
        <v>7</v>
      </c>
      <c r="AB8">
        <v>13</v>
      </c>
      <c r="AC8" s="3">
        <v>0.53846153846153844</v>
      </c>
      <c r="AD8" s="4">
        <v>21.993999999999996</v>
      </c>
      <c r="AE8">
        <v>55</v>
      </c>
      <c r="AF8" s="3">
        <v>0.39989090909090902</v>
      </c>
      <c r="AG8">
        <v>2</v>
      </c>
      <c r="AH8" s="4">
        <v>8</v>
      </c>
      <c r="AI8" s="3">
        <v>0.25</v>
      </c>
      <c r="AJ8">
        <v>66</v>
      </c>
      <c r="AK8" s="3">
        <v>0.13608247422680411</v>
      </c>
      <c r="AL8">
        <v>485</v>
      </c>
      <c r="AM8">
        <v>16</v>
      </c>
      <c r="AN8" s="1">
        <v>5.2200000000000006</v>
      </c>
      <c r="AO8">
        <v>6</v>
      </c>
      <c r="AP8">
        <v>25</v>
      </c>
      <c r="AQ8" s="3">
        <v>0.24</v>
      </c>
      <c r="AR8">
        <v>302</v>
      </c>
      <c r="AS8">
        <v>328</v>
      </c>
      <c r="AT8" s="3">
        <v>0.92073170731707321</v>
      </c>
      <c r="AU8">
        <v>3</v>
      </c>
      <c r="AV8">
        <v>10</v>
      </c>
      <c r="AW8" s="3">
        <v>0.3</v>
      </c>
      <c r="AX8" s="3">
        <v>3.048780487804878E-2</v>
      </c>
      <c r="AY8">
        <v>7</v>
      </c>
      <c r="AZ8">
        <v>7</v>
      </c>
      <c r="BA8">
        <v>5527</v>
      </c>
      <c r="BB8">
        <v>1409</v>
      </c>
      <c r="BC8" s="3">
        <v>0.2549303419576624</v>
      </c>
      <c r="BD8">
        <v>1016</v>
      </c>
      <c r="BE8">
        <v>2425</v>
      </c>
      <c r="BF8">
        <v>10</v>
      </c>
      <c r="BG8" s="3">
        <v>0.37037037037037035</v>
      </c>
      <c r="BH8">
        <v>8</v>
      </c>
      <c r="BJ8">
        <v>2</v>
      </c>
      <c r="BK8">
        <v>24</v>
      </c>
      <c r="BL8">
        <v>7</v>
      </c>
      <c r="BM8" s="3">
        <v>0.25925925925925924</v>
      </c>
      <c r="BN8">
        <v>660</v>
      </c>
      <c r="BO8" s="3">
        <v>0.27160493827160492</v>
      </c>
      <c r="BP8">
        <v>0</v>
      </c>
      <c r="BQ8">
        <v>0</v>
      </c>
      <c r="BR8">
        <v>1</v>
      </c>
      <c r="BS8">
        <v>1</v>
      </c>
      <c r="BT8" s="3">
        <v>0</v>
      </c>
      <c r="BU8">
        <v>2</v>
      </c>
      <c r="BV8">
        <v>0</v>
      </c>
      <c r="BW8" s="3">
        <v>0</v>
      </c>
      <c r="BX8">
        <v>0</v>
      </c>
      <c r="BY8" s="3">
        <v>0.03</v>
      </c>
    </row>
    <row r="9" spans="1:77" x14ac:dyDescent="0.3">
      <c r="A9" t="s">
        <v>16</v>
      </c>
      <c r="B9">
        <v>8</v>
      </c>
      <c r="E9">
        <v>1</v>
      </c>
      <c r="G9" s="1">
        <v>8.379999999999999</v>
      </c>
      <c r="H9" s="1">
        <v>-0.37999999999999901</v>
      </c>
      <c r="I9">
        <v>14</v>
      </c>
      <c r="J9" s="1">
        <v>13.909999999999998</v>
      </c>
      <c r="K9" s="1">
        <v>9.0000000000001634E-2</v>
      </c>
      <c r="L9">
        <v>17</v>
      </c>
      <c r="M9">
        <v>47</v>
      </c>
      <c r="N9" s="3">
        <v>0.36170212765957449</v>
      </c>
      <c r="O9">
        <v>1</v>
      </c>
      <c r="P9">
        <v>11</v>
      </c>
      <c r="Q9">
        <v>3</v>
      </c>
      <c r="R9">
        <v>104</v>
      </c>
      <c r="S9">
        <v>410</v>
      </c>
      <c r="T9" s="3">
        <v>0.25365853658536586</v>
      </c>
      <c r="U9">
        <v>86</v>
      </c>
      <c r="V9">
        <v>22</v>
      </c>
      <c r="W9">
        <v>12</v>
      </c>
      <c r="X9" s="1">
        <v>1.8333333333333333</v>
      </c>
      <c r="Y9">
        <v>2</v>
      </c>
      <c r="Z9">
        <v>0</v>
      </c>
      <c r="AA9">
        <v>67</v>
      </c>
      <c r="AB9">
        <v>132</v>
      </c>
      <c r="AC9" s="3">
        <v>0.50757575757575757</v>
      </c>
      <c r="AD9" s="4">
        <v>107.02800000000001</v>
      </c>
      <c r="AE9">
        <v>244</v>
      </c>
      <c r="AF9" s="3">
        <v>0.43863934426229512</v>
      </c>
      <c r="AG9">
        <v>1</v>
      </c>
      <c r="AH9" s="4">
        <v>4</v>
      </c>
      <c r="AI9" s="3">
        <v>0.25</v>
      </c>
      <c r="AJ9">
        <v>538</v>
      </c>
      <c r="AK9" s="3">
        <v>0.31591309453904876</v>
      </c>
      <c r="AL9">
        <v>1703</v>
      </c>
      <c r="AM9">
        <v>139</v>
      </c>
      <c r="AN9" s="1">
        <v>29.72</v>
      </c>
      <c r="AO9">
        <v>21</v>
      </c>
      <c r="AP9">
        <v>104</v>
      </c>
      <c r="AQ9" s="3">
        <v>0.20192307692307693</v>
      </c>
      <c r="AR9">
        <v>843</v>
      </c>
      <c r="AS9">
        <v>1074</v>
      </c>
      <c r="AT9" s="3">
        <v>0.78491620111731841</v>
      </c>
      <c r="AU9">
        <v>59</v>
      </c>
      <c r="AV9">
        <v>87</v>
      </c>
      <c r="AW9" s="3">
        <v>0.67816091954022983</v>
      </c>
      <c r="AX9" s="3">
        <v>8.1005586592178769E-2</v>
      </c>
      <c r="AY9">
        <v>83</v>
      </c>
      <c r="AZ9">
        <v>78</v>
      </c>
      <c r="BA9">
        <v>17535</v>
      </c>
      <c r="BB9">
        <v>5555</v>
      </c>
      <c r="BC9" s="3">
        <v>0.31679498146564017</v>
      </c>
      <c r="BD9">
        <v>3792</v>
      </c>
      <c r="BE9">
        <v>9347</v>
      </c>
      <c r="BF9">
        <v>26</v>
      </c>
      <c r="BG9" s="3">
        <v>0.96296296296296291</v>
      </c>
      <c r="BH9">
        <v>21</v>
      </c>
      <c r="BI9">
        <v>2</v>
      </c>
      <c r="BJ9">
        <v>3</v>
      </c>
      <c r="BK9">
        <v>65</v>
      </c>
      <c r="BL9">
        <v>23</v>
      </c>
      <c r="BM9" s="3">
        <v>0.85185185185185186</v>
      </c>
      <c r="BN9">
        <v>2005</v>
      </c>
      <c r="BO9" s="3">
        <v>0.82510288065843618</v>
      </c>
      <c r="BP9">
        <v>1</v>
      </c>
      <c r="BQ9">
        <v>24</v>
      </c>
      <c r="BR9">
        <v>24</v>
      </c>
      <c r="BS9">
        <v>26</v>
      </c>
      <c r="BT9" s="3">
        <v>0.32432432432432434</v>
      </c>
      <c r="BU9">
        <v>74</v>
      </c>
      <c r="BV9">
        <v>35</v>
      </c>
      <c r="BW9" s="3">
        <v>0.47297297297297297</v>
      </c>
      <c r="BX9">
        <v>0</v>
      </c>
      <c r="BY9" s="3">
        <v>0.11324324324324322</v>
      </c>
    </row>
    <row r="10" spans="1:77" x14ac:dyDescent="0.3">
      <c r="A10" t="s">
        <v>17</v>
      </c>
      <c r="B10">
        <v>0</v>
      </c>
      <c r="G10" s="1">
        <v>0.94000000000000006</v>
      </c>
      <c r="H10" s="1">
        <v>-0.94000000000000006</v>
      </c>
      <c r="I10">
        <v>1</v>
      </c>
      <c r="J10" s="1">
        <v>0.49</v>
      </c>
      <c r="K10" s="1">
        <v>0.51</v>
      </c>
      <c r="L10">
        <v>20</v>
      </c>
      <c r="M10">
        <v>26</v>
      </c>
      <c r="N10" s="3">
        <v>0.76923076923076927</v>
      </c>
      <c r="O10">
        <v>25</v>
      </c>
      <c r="P10">
        <v>10</v>
      </c>
      <c r="Q10">
        <v>5</v>
      </c>
      <c r="R10">
        <v>56</v>
      </c>
      <c r="S10">
        <v>150</v>
      </c>
      <c r="T10" s="3">
        <v>0.37333333333333335</v>
      </c>
      <c r="U10">
        <v>95</v>
      </c>
      <c r="V10">
        <v>7</v>
      </c>
      <c r="W10">
        <v>24</v>
      </c>
      <c r="X10" s="1">
        <v>0.29166666666666669</v>
      </c>
      <c r="Y10">
        <v>4</v>
      </c>
      <c r="Z10">
        <v>0</v>
      </c>
      <c r="AA10">
        <v>16</v>
      </c>
      <c r="AB10">
        <v>19</v>
      </c>
      <c r="AC10" s="3">
        <v>0.84210526315789469</v>
      </c>
      <c r="AD10" s="4">
        <v>58.993000000000002</v>
      </c>
      <c r="AE10">
        <v>105</v>
      </c>
      <c r="AF10" s="3">
        <v>0.56183809523809525</v>
      </c>
      <c r="AG10">
        <v>16</v>
      </c>
      <c r="AH10" s="4">
        <v>27.955223880597014</v>
      </c>
      <c r="AI10" s="3">
        <v>0.57234383342231721</v>
      </c>
      <c r="AJ10">
        <v>103</v>
      </c>
      <c r="AK10" s="3">
        <v>8.5690515806988346E-2</v>
      </c>
      <c r="AL10">
        <v>1202</v>
      </c>
      <c r="AM10">
        <v>8</v>
      </c>
      <c r="AN10" s="1">
        <v>6.2100000000000009</v>
      </c>
      <c r="AO10">
        <v>1</v>
      </c>
      <c r="AP10">
        <v>4</v>
      </c>
      <c r="AQ10" s="3">
        <v>0.25</v>
      </c>
      <c r="AR10">
        <v>957</v>
      </c>
      <c r="AS10">
        <v>1033</v>
      </c>
      <c r="AT10" s="3">
        <v>0.92642787996127784</v>
      </c>
      <c r="AU10">
        <v>50</v>
      </c>
      <c r="AV10">
        <v>73</v>
      </c>
      <c r="AW10" s="3">
        <v>0.68493150684931503</v>
      </c>
      <c r="AX10" s="3">
        <v>7.0667957405614712E-2</v>
      </c>
      <c r="AY10">
        <v>84</v>
      </c>
      <c r="AZ10">
        <v>4</v>
      </c>
      <c r="BA10">
        <v>19786</v>
      </c>
      <c r="BB10">
        <v>6924</v>
      </c>
      <c r="BC10" s="3">
        <v>0.3499444051349439</v>
      </c>
      <c r="BD10">
        <v>3199</v>
      </c>
      <c r="BE10">
        <v>10123</v>
      </c>
      <c r="BF10">
        <v>16</v>
      </c>
      <c r="BG10" s="3">
        <v>0.59259259259259256</v>
      </c>
      <c r="BH10">
        <v>13</v>
      </c>
      <c r="BJ10">
        <v>3</v>
      </c>
      <c r="BK10">
        <v>39</v>
      </c>
      <c r="BL10">
        <v>14</v>
      </c>
      <c r="BM10" s="3">
        <v>0.51851851851851849</v>
      </c>
      <c r="BN10">
        <v>1203</v>
      </c>
      <c r="BO10" s="3">
        <v>0.49506172839506174</v>
      </c>
      <c r="BP10">
        <v>0</v>
      </c>
      <c r="BQ10">
        <v>2</v>
      </c>
      <c r="BR10">
        <v>3</v>
      </c>
      <c r="BS10">
        <v>0</v>
      </c>
      <c r="BT10" s="3">
        <v>0.4</v>
      </c>
      <c r="BU10">
        <v>5</v>
      </c>
      <c r="BV10">
        <v>0</v>
      </c>
      <c r="BW10" s="3">
        <v>0</v>
      </c>
      <c r="BX10">
        <v>3</v>
      </c>
      <c r="BY10" s="3">
        <v>0.188</v>
      </c>
    </row>
    <row r="11" spans="1:77" x14ac:dyDescent="0.3">
      <c r="A11" t="s">
        <v>18</v>
      </c>
      <c r="B11">
        <v>0</v>
      </c>
      <c r="G11" s="1">
        <v>1.28</v>
      </c>
      <c r="H11" s="1">
        <v>-1.28</v>
      </c>
      <c r="I11">
        <v>4</v>
      </c>
      <c r="J11" s="1">
        <v>1.62</v>
      </c>
      <c r="K11" s="1">
        <v>2.38</v>
      </c>
      <c r="L11">
        <v>13</v>
      </c>
      <c r="M11">
        <v>21</v>
      </c>
      <c r="N11" s="3">
        <v>0.61904761904761907</v>
      </c>
      <c r="O11">
        <v>1</v>
      </c>
      <c r="P11">
        <v>10</v>
      </c>
      <c r="Q11">
        <v>1</v>
      </c>
      <c r="R11">
        <v>45</v>
      </c>
      <c r="S11">
        <v>135</v>
      </c>
      <c r="T11" s="3">
        <v>0.33333333333333331</v>
      </c>
      <c r="U11">
        <v>51</v>
      </c>
      <c r="V11">
        <v>4</v>
      </c>
      <c r="W11">
        <v>17</v>
      </c>
      <c r="X11" s="1">
        <v>0.23529411764705882</v>
      </c>
      <c r="Y11">
        <v>5</v>
      </c>
      <c r="Z11">
        <v>0</v>
      </c>
      <c r="AA11">
        <v>9</v>
      </c>
      <c r="AB11">
        <v>15</v>
      </c>
      <c r="AC11" s="3">
        <v>0.6</v>
      </c>
      <c r="AD11" s="4">
        <v>29</v>
      </c>
      <c r="AE11">
        <v>72</v>
      </c>
      <c r="AF11" s="3">
        <v>0.40277777777777779</v>
      </c>
      <c r="AG11">
        <v>3</v>
      </c>
      <c r="AH11" s="4">
        <v>5</v>
      </c>
      <c r="AI11" s="3">
        <v>0.6</v>
      </c>
      <c r="AJ11">
        <v>86</v>
      </c>
      <c r="AK11" s="3">
        <v>0.14700854700854701</v>
      </c>
      <c r="AL11">
        <v>585</v>
      </c>
      <c r="AM11">
        <v>22</v>
      </c>
      <c r="AN11" s="1">
        <v>8.06</v>
      </c>
      <c r="AO11">
        <v>1</v>
      </c>
      <c r="AP11">
        <v>3</v>
      </c>
      <c r="AQ11" s="3">
        <v>0.33333333333333331</v>
      </c>
      <c r="AR11">
        <v>421</v>
      </c>
      <c r="AS11">
        <v>468</v>
      </c>
      <c r="AT11" s="3">
        <v>0.8995726495726496</v>
      </c>
      <c r="AU11">
        <v>9</v>
      </c>
      <c r="AV11">
        <v>11</v>
      </c>
      <c r="AW11" s="3">
        <v>0.81818181818181823</v>
      </c>
      <c r="AX11" s="3">
        <v>2.3504273504273504E-2</v>
      </c>
      <c r="AY11">
        <v>34</v>
      </c>
      <c r="AZ11">
        <v>12</v>
      </c>
      <c r="BA11">
        <v>7215</v>
      </c>
      <c r="BB11">
        <v>1648</v>
      </c>
      <c r="BC11" s="3">
        <v>0.22841302841302841</v>
      </c>
      <c r="BD11">
        <v>1392</v>
      </c>
      <c r="BE11">
        <v>3040</v>
      </c>
      <c r="BF11">
        <v>11</v>
      </c>
      <c r="BG11" s="3">
        <v>0.40740740740740738</v>
      </c>
      <c r="BH11">
        <v>8</v>
      </c>
      <c r="BI11">
        <v>1</v>
      </c>
      <c r="BJ11">
        <v>2</v>
      </c>
      <c r="BK11">
        <v>25</v>
      </c>
      <c r="BL11">
        <v>7</v>
      </c>
      <c r="BM11" s="3">
        <v>0.25925925925925924</v>
      </c>
      <c r="BN11">
        <v>685</v>
      </c>
      <c r="BO11" s="3">
        <v>0.28189300411522633</v>
      </c>
      <c r="BP11">
        <v>1</v>
      </c>
      <c r="BQ11">
        <v>5</v>
      </c>
      <c r="BR11">
        <v>6</v>
      </c>
      <c r="BS11">
        <v>2</v>
      </c>
      <c r="BT11" s="3">
        <v>0.38461538461538464</v>
      </c>
      <c r="BU11">
        <v>13</v>
      </c>
      <c r="BV11">
        <v>5</v>
      </c>
      <c r="BW11" s="3">
        <v>0.38461538461538464</v>
      </c>
      <c r="BX11">
        <v>0</v>
      </c>
      <c r="BY11" s="3">
        <v>9.8461538461538461E-2</v>
      </c>
    </row>
    <row r="12" spans="1:77" x14ac:dyDescent="0.3">
      <c r="A12" t="s">
        <v>19</v>
      </c>
      <c r="B12">
        <v>1</v>
      </c>
      <c r="G12" s="1">
        <v>1.46</v>
      </c>
      <c r="H12" s="1">
        <v>-0.45999999999999996</v>
      </c>
      <c r="I12">
        <v>2</v>
      </c>
      <c r="J12" s="1">
        <v>2.7500000000000004</v>
      </c>
      <c r="K12" s="1">
        <v>-0.75000000000000044</v>
      </c>
      <c r="L12">
        <v>65</v>
      </c>
      <c r="M12">
        <v>90</v>
      </c>
      <c r="N12" s="3">
        <v>0.72222222222222221</v>
      </c>
      <c r="O12">
        <v>12</v>
      </c>
      <c r="P12">
        <v>33</v>
      </c>
      <c r="Q12">
        <v>4</v>
      </c>
      <c r="R12">
        <v>142</v>
      </c>
      <c r="S12">
        <v>450</v>
      </c>
      <c r="T12" s="3">
        <v>0.31555555555555553</v>
      </c>
      <c r="U12">
        <v>129</v>
      </c>
      <c r="V12">
        <v>21</v>
      </c>
      <c r="W12">
        <v>37</v>
      </c>
      <c r="X12" s="1">
        <v>0.56756756756756754</v>
      </c>
      <c r="Y12">
        <v>2</v>
      </c>
      <c r="Z12">
        <v>0</v>
      </c>
      <c r="AA12">
        <v>21</v>
      </c>
      <c r="AB12">
        <v>39</v>
      </c>
      <c r="AC12" s="3">
        <v>0.53846153846153844</v>
      </c>
      <c r="AD12" s="4">
        <v>124</v>
      </c>
      <c r="AE12">
        <v>229</v>
      </c>
      <c r="AF12" s="3">
        <v>0.54148471615720528</v>
      </c>
      <c r="AG12">
        <v>17</v>
      </c>
      <c r="AH12" s="4">
        <v>30.024096385542169</v>
      </c>
      <c r="AI12" s="3">
        <v>0.5662118780096308</v>
      </c>
      <c r="AJ12">
        <v>182</v>
      </c>
      <c r="AK12" s="3">
        <v>9.6911608093716725E-2</v>
      </c>
      <c r="AL12">
        <v>1878</v>
      </c>
      <c r="AM12">
        <v>23</v>
      </c>
      <c r="AN12" s="1">
        <v>20.53</v>
      </c>
      <c r="AO12">
        <v>1</v>
      </c>
      <c r="AP12">
        <v>7</v>
      </c>
      <c r="AQ12" s="3">
        <v>0.14285714285714285</v>
      </c>
      <c r="AR12">
        <v>1451</v>
      </c>
      <c r="AS12">
        <v>1566</v>
      </c>
      <c r="AT12" s="3">
        <v>0.92656449553001274</v>
      </c>
      <c r="AU12">
        <v>41</v>
      </c>
      <c r="AV12">
        <v>53</v>
      </c>
      <c r="AW12" s="3">
        <v>0.77358490566037741</v>
      </c>
      <c r="AX12" s="3">
        <v>3.3844189016602813E-2</v>
      </c>
      <c r="AY12">
        <v>138</v>
      </c>
      <c r="AZ12">
        <v>23</v>
      </c>
      <c r="BA12">
        <v>24184</v>
      </c>
      <c r="BB12">
        <v>6455</v>
      </c>
      <c r="BC12" s="3">
        <v>0.26691200793913333</v>
      </c>
      <c r="BD12">
        <v>3173</v>
      </c>
      <c r="BE12">
        <v>9628</v>
      </c>
      <c r="BF12">
        <v>20</v>
      </c>
      <c r="BG12" s="3">
        <v>0.7407407407407407</v>
      </c>
      <c r="BH12">
        <v>17</v>
      </c>
      <c r="BI12">
        <v>2</v>
      </c>
      <c r="BJ12">
        <v>1</v>
      </c>
      <c r="BK12">
        <v>53</v>
      </c>
      <c r="BL12">
        <v>19</v>
      </c>
      <c r="BM12" s="3">
        <v>0.70370370370370372</v>
      </c>
      <c r="BN12">
        <v>1655</v>
      </c>
      <c r="BO12" s="3">
        <v>0.68106995884773658</v>
      </c>
      <c r="BP12">
        <v>1</v>
      </c>
      <c r="BQ12">
        <v>3</v>
      </c>
      <c r="BR12">
        <v>3</v>
      </c>
      <c r="BS12">
        <v>5</v>
      </c>
      <c r="BT12" s="3">
        <v>0.27272727272727271</v>
      </c>
      <c r="BU12">
        <v>11</v>
      </c>
      <c r="BV12">
        <v>4</v>
      </c>
      <c r="BW12" s="3">
        <v>0.36363636363636365</v>
      </c>
      <c r="BX12">
        <v>2</v>
      </c>
      <c r="BY12" s="3">
        <v>0.13272727272727272</v>
      </c>
    </row>
    <row r="13" spans="1:77" x14ac:dyDescent="0.3">
      <c r="A13" t="s">
        <v>20</v>
      </c>
      <c r="B13">
        <v>1</v>
      </c>
      <c r="F13">
        <v>1</v>
      </c>
      <c r="G13" s="1">
        <v>0.57000000000000006</v>
      </c>
      <c r="H13" s="1">
        <v>0.42999999999999994</v>
      </c>
      <c r="I13">
        <v>1</v>
      </c>
      <c r="J13" s="1">
        <v>0.78</v>
      </c>
      <c r="K13" s="1">
        <v>0.21999999999999997</v>
      </c>
      <c r="L13">
        <v>19</v>
      </c>
      <c r="M13">
        <v>28</v>
      </c>
      <c r="N13" s="3">
        <v>0.6785714285714286</v>
      </c>
      <c r="O13">
        <v>4</v>
      </c>
      <c r="P13">
        <v>6</v>
      </c>
      <c r="Q13">
        <v>2</v>
      </c>
      <c r="R13">
        <v>39</v>
      </c>
      <c r="S13">
        <v>117</v>
      </c>
      <c r="T13" s="3">
        <v>0.33333333333333331</v>
      </c>
      <c r="U13">
        <v>31</v>
      </c>
      <c r="V13">
        <v>4</v>
      </c>
      <c r="W13">
        <v>5</v>
      </c>
      <c r="X13" s="1">
        <v>0.8</v>
      </c>
      <c r="Y13">
        <v>0</v>
      </c>
      <c r="Z13">
        <v>0</v>
      </c>
      <c r="AA13">
        <v>2</v>
      </c>
      <c r="AB13">
        <v>3</v>
      </c>
      <c r="AC13" s="3">
        <v>0.66666666666666663</v>
      </c>
      <c r="AD13" s="4">
        <v>27</v>
      </c>
      <c r="AE13">
        <v>48</v>
      </c>
      <c r="AF13" s="3">
        <v>0.5625</v>
      </c>
      <c r="AG13">
        <v>2</v>
      </c>
      <c r="AH13" s="4">
        <v>3</v>
      </c>
      <c r="AI13" s="3">
        <v>0.66666666666666663</v>
      </c>
      <c r="AJ13">
        <v>50</v>
      </c>
      <c r="AK13" s="3">
        <v>8.8967971530249115E-2</v>
      </c>
      <c r="AL13">
        <v>562</v>
      </c>
      <c r="AM13">
        <v>9</v>
      </c>
      <c r="AN13" s="1">
        <v>5.8000000000000007</v>
      </c>
      <c r="AO13">
        <v>2</v>
      </c>
      <c r="AP13">
        <v>7</v>
      </c>
      <c r="AQ13" s="3">
        <v>0.2857142857142857</v>
      </c>
      <c r="AR13">
        <v>436</v>
      </c>
      <c r="AS13">
        <v>469</v>
      </c>
      <c r="AT13" s="3">
        <v>0.92963752665245203</v>
      </c>
      <c r="AU13">
        <v>10</v>
      </c>
      <c r="AV13">
        <v>16</v>
      </c>
      <c r="AW13" s="3">
        <v>0.625</v>
      </c>
      <c r="AX13" s="3">
        <v>3.4115138592750532E-2</v>
      </c>
      <c r="AY13">
        <v>36</v>
      </c>
      <c r="AZ13">
        <v>8</v>
      </c>
      <c r="BA13">
        <v>7483</v>
      </c>
      <c r="BB13">
        <v>1724</v>
      </c>
      <c r="BC13" s="3">
        <v>0.23038888146465322</v>
      </c>
      <c r="BD13">
        <v>931</v>
      </c>
      <c r="BE13">
        <v>2655</v>
      </c>
      <c r="BF13">
        <v>8</v>
      </c>
      <c r="BG13" s="3">
        <v>0.29629629629629628</v>
      </c>
      <c r="BH13">
        <v>6</v>
      </c>
      <c r="BI13">
        <v>1</v>
      </c>
      <c r="BJ13">
        <v>1</v>
      </c>
      <c r="BK13">
        <v>19</v>
      </c>
      <c r="BL13">
        <v>6</v>
      </c>
      <c r="BM13" s="3">
        <v>0.22222222222222221</v>
      </c>
      <c r="BN13">
        <v>547</v>
      </c>
      <c r="BO13" s="3">
        <v>0.22510288065843623</v>
      </c>
      <c r="BP13">
        <v>0</v>
      </c>
      <c r="BQ13">
        <v>2</v>
      </c>
      <c r="BR13">
        <v>2</v>
      </c>
      <c r="BS13">
        <v>2</v>
      </c>
      <c r="BT13" s="3">
        <v>0.33333333333333331</v>
      </c>
      <c r="BU13">
        <v>6</v>
      </c>
      <c r="BV13">
        <v>4</v>
      </c>
      <c r="BW13" s="3">
        <v>0.66666666666666663</v>
      </c>
      <c r="BX13">
        <v>0</v>
      </c>
      <c r="BY13" s="3">
        <v>9.5000000000000015E-2</v>
      </c>
    </row>
    <row r="14" spans="1:77" x14ac:dyDescent="0.3">
      <c r="A14" t="s">
        <v>21</v>
      </c>
      <c r="B14">
        <v>12</v>
      </c>
      <c r="D14">
        <v>1</v>
      </c>
      <c r="G14" s="1">
        <v>11.440000000000001</v>
      </c>
      <c r="H14" s="1">
        <v>0.55999999999999872</v>
      </c>
      <c r="I14">
        <v>2</v>
      </c>
      <c r="J14" s="1">
        <v>2.15</v>
      </c>
      <c r="K14" s="1">
        <v>-0.14999999999999991</v>
      </c>
      <c r="L14">
        <v>4</v>
      </c>
      <c r="M14">
        <v>13</v>
      </c>
      <c r="N14" s="3">
        <v>0.30769230769230771</v>
      </c>
      <c r="O14">
        <v>11</v>
      </c>
      <c r="P14">
        <v>2</v>
      </c>
      <c r="Q14">
        <v>1</v>
      </c>
      <c r="R14">
        <v>56</v>
      </c>
      <c r="S14">
        <v>217</v>
      </c>
      <c r="T14" s="3">
        <v>0.25806451612903225</v>
      </c>
      <c r="U14">
        <v>28</v>
      </c>
      <c r="V14">
        <v>9</v>
      </c>
      <c r="W14">
        <v>12</v>
      </c>
      <c r="X14" s="1">
        <v>0.75</v>
      </c>
      <c r="Y14">
        <v>0</v>
      </c>
      <c r="Z14">
        <v>0</v>
      </c>
      <c r="AA14">
        <v>6</v>
      </c>
      <c r="AB14">
        <v>12</v>
      </c>
      <c r="AC14" s="3">
        <v>0.5</v>
      </c>
      <c r="AD14" s="4">
        <v>29</v>
      </c>
      <c r="AE14">
        <v>73</v>
      </c>
      <c r="AF14" s="3">
        <v>0.39726027397260272</v>
      </c>
      <c r="AG14">
        <v>10</v>
      </c>
      <c r="AH14" s="4">
        <v>25.970149253731343</v>
      </c>
      <c r="AI14" s="3">
        <v>0.38505747126436785</v>
      </c>
      <c r="AJ14">
        <v>53</v>
      </c>
      <c r="AK14" s="3">
        <v>0.18275862068965518</v>
      </c>
      <c r="AL14">
        <v>290</v>
      </c>
      <c r="AM14">
        <v>82</v>
      </c>
      <c r="AN14" s="1">
        <v>17.39</v>
      </c>
      <c r="AO14">
        <v>1</v>
      </c>
      <c r="AP14">
        <v>5</v>
      </c>
      <c r="AQ14" s="3">
        <v>0.2</v>
      </c>
      <c r="AR14">
        <v>146</v>
      </c>
      <c r="AS14">
        <v>169</v>
      </c>
      <c r="AT14" s="3">
        <v>0.86390532544378695</v>
      </c>
      <c r="AU14">
        <v>4</v>
      </c>
      <c r="AV14">
        <v>4</v>
      </c>
      <c r="AW14" s="3">
        <v>1</v>
      </c>
      <c r="AX14" s="3">
        <v>2.3668639053254437E-2</v>
      </c>
      <c r="AY14">
        <v>11</v>
      </c>
      <c r="AZ14">
        <v>11</v>
      </c>
      <c r="BA14">
        <v>2128</v>
      </c>
      <c r="BB14">
        <v>534</v>
      </c>
      <c r="BC14" s="3">
        <v>0.25093984962406013</v>
      </c>
      <c r="BD14">
        <v>207</v>
      </c>
      <c r="BE14">
        <v>741</v>
      </c>
      <c r="BF14">
        <v>20</v>
      </c>
      <c r="BG14" s="3">
        <v>0.7407407407407407</v>
      </c>
      <c r="BH14">
        <v>17</v>
      </c>
      <c r="BI14">
        <v>2</v>
      </c>
      <c r="BJ14">
        <v>1</v>
      </c>
      <c r="BK14">
        <v>53</v>
      </c>
      <c r="BL14">
        <v>14</v>
      </c>
      <c r="BM14" s="3">
        <v>0.51851851851851849</v>
      </c>
      <c r="BN14">
        <v>1268</v>
      </c>
      <c r="BO14" s="3">
        <v>0.52181069958847737</v>
      </c>
      <c r="BP14">
        <v>1</v>
      </c>
      <c r="BQ14">
        <v>20</v>
      </c>
      <c r="BR14">
        <v>12</v>
      </c>
      <c r="BS14">
        <v>4</v>
      </c>
      <c r="BT14" s="3">
        <v>0.55555555555555558</v>
      </c>
      <c r="BU14">
        <v>36</v>
      </c>
      <c r="BV14">
        <v>0</v>
      </c>
      <c r="BW14" s="3">
        <v>0</v>
      </c>
      <c r="BX14">
        <v>10</v>
      </c>
      <c r="BY14" s="3">
        <v>0.31777777777777783</v>
      </c>
    </row>
    <row r="15" spans="1:77" x14ac:dyDescent="0.3">
      <c r="A15" t="s">
        <v>22</v>
      </c>
      <c r="B15">
        <v>0</v>
      </c>
      <c r="G15" s="1">
        <v>0</v>
      </c>
      <c r="H15" s="1">
        <v>0</v>
      </c>
      <c r="I15">
        <v>0</v>
      </c>
      <c r="J15" s="1">
        <v>0</v>
      </c>
      <c r="K15" s="1">
        <v>0</v>
      </c>
      <c r="L15">
        <v>0</v>
      </c>
      <c r="M15">
        <v>0</v>
      </c>
      <c r="N15" s="3" t="e">
        <v>#DIV/0!</v>
      </c>
      <c r="O15">
        <v>0</v>
      </c>
      <c r="P15">
        <v>0</v>
      </c>
      <c r="Q15">
        <v>0</v>
      </c>
      <c r="R15">
        <v>0</v>
      </c>
      <c r="S15">
        <v>0</v>
      </c>
      <c r="T15" s="3" t="e">
        <v>#DIV/0!</v>
      </c>
      <c r="U15">
        <v>0</v>
      </c>
      <c r="V15">
        <v>0</v>
      </c>
      <c r="W15">
        <v>0</v>
      </c>
      <c r="X15" s="1"/>
      <c r="Y15">
        <v>0</v>
      </c>
      <c r="Z15">
        <v>0</v>
      </c>
      <c r="AA15">
        <v>0</v>
      </c>
      <c r="AB15">
        <v>0</v>
      </c>
      <c r="AC15" s="3"/>
      <c r="AD15" s="4">
        <v>0</v>
      </c>
      <c r="AE15">
        <v>0</v>
      </c>
      <c r="AF15" s="3"/>
      <c r="AG15">
        <v>0</v>
      </c>
      <c r="AH15" s="4">
        <v>0</v>
      </c>
      <c r="AI15" s="3"/>
      <c r="AJ15">
        <v>0</v>
      </c>
      <c r="AK15" s="3">
        <v>0</v>
      </c>
      <c r="AL15">
        <v>2</v>
      </c>
      <c r="AM15">
        <v>0</v>
      </c>
      <c r="AN15" s="1">
        <v>0</v>
      </c>
      <c r="AO15">
        <v>0</v>
      </c>
      <c r="AP15">
        <v>0</v>
      </c>
      <c r="AQ15" s="3"/>
      <c r="AR15">
        <v>2</v>
      </c>
      <c r="AS15">
        <v>2</v>
      </c>
      <c r="AT15" s="3">
        <v>1</v>
      </c>
      <c r="AU15">
        <v>0</v>
      </c>
      <c r="AV15">
        <v>0</v>
      </c>
      <c r="AW15" s="3"/>
      <c r="AX15" s="3">
        <v>0</v>
      </c>
      <c r="AY15">
        <v>0</v>
      </c>
      <c r="AZ15">
        <v>0</v>
      </c>
      <c r="BA15">
        <v>16</v>
      </c>
      <c r="BB15">
        <v>0</v>
      </c>
      <c r="BC15" s="3">
        <v>0</v>
      </c>
      <c r="BD15">
        <v>0</v>
      </c>
      <c r="BE15">
        <v>0</v>
      </c>
      <c r="BF15">
        <v>1</v>
      </c>
      <c r="BG15" s="3">
        <v>3.7037037037037035E-2</v>
      </c>
      <c r="BH15">
        <v>1</v>
      </c>
      <c r="BK15">
        <v>3</v>
      </c>
      <c r="BM15" s="3">
        <v>0</v>
      </c>
      <c r="BN15">
        <v>1</v>
      </c>
      <c r="BO15" s="3">
        <v>4.1152263374485596E-4</v>
      </c>
      <c r="BP15">
        <v>0</v>
      </c>
      <c r="BQ15">
        <v>0</v>
      </c>
      <c r="BR15">
        <v>0</v>
      </c>
      <c r="BS15">
        <v>0</v>
      </c>
      <c r="BT15" s="3"/>
      <c r="BU15">
        <v>0</v>
      </c>
      <c r="BV15">
        <v>0</v>
      </c>
      <c r="BW15" s="3"/>
      <c r="BX15">
        <v>0</v>
      </c>
      <c r="BY15" s="3"/>
    </row>
    <row r="16" spans="1:77" x14ac:dyDescent="0.3">
      <c r="A16" t="s">
        <v>23</v>
      </c>
      <c r="B16">
        <v>1</v>
      </c>
      <c r="F16">
        <v>1</v>
      </c>
      <c r="G16" s="1">
        <v>0.22000000000000003</v>
      </c>
      <c r="H16" s="1">
        <v>0.78</v>
      </c>
      <c r="I16">
        <v>0</v>
      </c>
      <c r="J16" s="1">
        <v>0.37</v>
      </c>
      <c r="K16" s="1">
        <v>-0.37</v>
      </c>
      <c r="L16">
        <v>10</v>
      </c>
      <c r="M16">
        <v>15</v>
      </c>
      <c r="N16" s="3">
        <v>0.66666666666666663</v>
      </c>
      <c r="O16">
        <v>2</v>
      </c>
      <c r="P16">
        <v>1</v>
      </c>
      <c r="Q16">
        <v>0</v>
      </c>
      <c r="R16">
        <v>16</v>
      </c>
      <c r="S16">
        <v>53</v>
      </c>
      <c r="T16" s="3">
        <v>0.30188679245283018</v>
      </c>
      <c r="U16">
        <v>28</v>
      </c>
      <c r="V16">
        <v>3</v>
      </c>
      <c r="W16">
        <v>6</v>
      </c>
      <c r="X16" s="1">
        <v>0.5</v>
      </c>
      <c r="Y16">
        <v>0</v>
      </c>
      <c r="Z16">
        <v>0</v>
      </c>
      <c r="AA16">
        <v>2</v>
      </c>
      <c r="AB16">
        <v>3</v>
      </c>
      <c r="AC16" s="3">
        <v>0.66666666666666663</v>
      </c>
      <c r="AD16" s="4">
        <v>23.007000000000001</v>
      </c>
      <c r="AE16">
        <v>46</v>
      </c>
      <c r="AF16" s="3">
        <v>0.50015217391304356</v>
      </c>
      <c r="AG16">
        <v>8</v>
      </c>
      <c r="AH16" s="4">
        <v>18.060606060606062</v>
      </c>
      <c r="AI16" s="3">
        <v>0.44295302013422816</v>
      </c>
      <c r="AJ16">
        <v>30</v>
      </c>
      <c r="AK16" s="3">
        <v>6.8965517241379309E-2</v>
      </c>
      <c r="AL16">
        <v>435</v>
      </c>
      <c r="AM16">
        <v>5</v>
      </c>
      <c r="AN16" s="1">
        <v>4.62</v>
      </c>
      <c r="AO16">
        <v>1</v>
      </c>
      <c r="AP16">
        <v>2</v>
      </c>
      <c r="AQ16" s="3">
        <v>0.5</v>
      </c>
      <c r="AR16">
        <v>356</v>
      </c>
      <c r="AS16">
        <v>382</v>
      </c>
      <c r="AT16" s="3">
        <v>0.93193717277486909</v>
      </c>
      <c r="AU16">
        <v>13</v>
      </c>
      <c r="AV16">
        <v>16</v>
      </c>
      <c r="AW16" s="3">
        <v>0.8125</v>
      </c>
      <c r="AX16" s="3">
        <v>4.1884816753926704E-2</v>
      </c>
      <c r="AY16">
        <v>19</v>
      </c>
      <c r="AZ16">
        <v>2</v>
      </c>
      <c r="BA16">
        <v>6697</v>
      </c>
      <c r="BB16">
        <v>1550</v>
      </c>
      <c r="BC16" s="3">
        <v>0.23144691652978946</v>
      </c>
      <c r="BD16">
        <v>896</v>
      </c>
      <c r="BE16">
        <v>2446</v>
      </c>
      <c r="BF16">
        <v>7</v>
      </c>
      <c r="BG16" s="3">
        <v>0.25925925925925924</v>
      </c>
      <c r="BH16">
        <v>7</v>
      </c>
      <c r="BK16">
        <v>21</v>
      </c>
      <c r="BL16">
        <v>5</v>
      </c>
      <c r="BM16" s="3">
        <v>0.18518518518518517</v>
      </c>
      <c r="BN16">
        <v>480</v>
      </c>
      <c r="BO16" s="3">
        <v>0.19753086419753085</v>
      </c>
      <c r="BP16">
        <v>0</v>
      </c>
      <c r="BQ16">
        <v>3</v>
      </c>
      <c r="BR16">
        <v>0</v>
      </c>
      <c r="BS16">
        <v>0</v>
      </c>
      <c r="BT16" s="3">
        <v>1</v>
      </c>
      <c r="BU16">
        <v>3</v>
      </c>
      <c r="BV16">
        <v>1</v>
      </c>
      <c r="BW16" s="3">
        <v>0.33333333333333331</v>
      </c>
      <c r="BX16">
        <v>1</v>
      </c>
      <c r="BY16" s="3">
        <v>7.3333333333333348E-2</v>
      </c>
    </row>
    <row r="17" spans="1:77" x14ac:dyDescent="0.3">
      <c r="A17" t="s">
        <v>24</v>
      </c>
      <c r="B17">
        <v>0</v>
      </c>
      <c r="G17" s="1">
        <v>0.35000000000000003</v>
      </c>
      <c r="H17" s="1">
        <v>-0.35000000000000003</v>
      </c>
      <c r="I17">
        <v>0</v>
      </c>
      <c r="J17" s="1">
        <v>0.04</v>
      </c>
      <c r="K17" s="1">
        <v>-0.04</v>
      </c>
      <c r="L17">
        <v>33</v>
      </c>
      <c r="M17">
        <v>39</v>
      </c>
      <c r="N17" s="3">
        <v>0.84615384615384615</v>
      </c>
      <c r="O17">
        <v>32</v>
      </c>
      <c r="P17">
        <v>21</v>
      </c>
      <c r="Q17">
        <v>3</v>
      </c>
      <c r="R17">
        <v>49</v>
      </c>
      <c r="S17">
        <v>124</v>
      </c>
      <c r="T17" s="3">
        <v>0.39516129032258063</v>
      </c>
      <c r="U17">
        <v>116</v>
      </c>
      <c r="V17">
        <v>18</v>
      </c>
      <c r="W17">
        <v>16</v>
      </c>
      <c r="X17" s="1">
        <v>1.125</v>
      </c>
      <c r="Y17">
        <v>6</v>
      </c>
      <c r="Z17">
        <v>0</v>
      </c>
      <c r="AA17">
        <v>13</v>
      </c>
      <c r="AB17">
        <v>15</v>
      </c>
      <c r="AC17" s="3">
        <v>0.8666666666666667</v>
      </c>
      <c r="AD17" s="4">
        <v>84.018000000000001</v>
      </c>
      <c r="AE17">
        <v>122</v>
      </c>
      <c r="AF17" s="3">
        <v>0.688672131147541</v>
      </c>
      <c r="AG17">
        <v>22</v>
      </c>
      <c r="AH17" s="4">
        <v>36.058083462329833</v>
      </c>
      <c r="AI17" s="3">
        <v>0.61012671466534196</v>
      </c>
      <c r="AJ17">
        <v>67</v>
      </c>
      <c r="AK17" s="3">
        <v>5.271439811172305E-2</v>
      </c>
      <c r="AL17">
        <v>1271</v>
      </c>
      <c r="AM17">
        <v>8</v>
      </c>
      <c r="AN17" s="1">
        <v>12.750000000000002</v>
      </c>
      <c r="AO17">
        <v>0</v>
      </c>
      <c r="AP17">
        <v>1</v>
      </c>
      <c r="AQ17" s="3">
        <v>0</v>
      </c>
      <c r="AR17">
        <v>1054</v>
      </c>
      <c r="AS17">
        <v>1110</v>
      </c>
      <c r="AT17" s="3">
        <v>0.94954954954954951</v>
      </c>
      <c r="AU17">
        <v>28</v>
      </c>
      <c r="AV17">
        <v>42</v>
      </c>
      <c r="AW17" s="3">
        <v>0.66666666666666663</v>
      </c>
      <c r="AX17" s="3">
        <v>3.783783783783784E-2</v>
      </c>
      <c r="AY17">
        <v>41</v>
      </c>
      <c r="AZ17">
        <v>1</v>
      </c>
      <c r="BA17">
        <v>20133</v>
      </c>
      <c r="BB17">
        <v>5909</v>
      </c>
      <c r="BC17" s="3">
        <v>0.29349823672577363</v>
      </c>
      <c r="BD17">
        <v>2503</v>
      </c>
      <c r="BE17">
        <v>8412</v>
      </c>
      <c r="BF17">
        <v>16</v>
      </c>
      <c r="BG17" s="3">
        <v>0.59259259259259256</v>
      </c>
      <c r="BH17">
        <v>14</v>
      </c>
      <c r="BJ17">
        <v>2</v>
      </c>
      <c r="BK17">
        <v>42</v>
      </c>
      <c r="BL17">
        <v>14</v>
      </c>
      <c r="BM17" s="3">
        <v>0.51851851851851849</v>
      </c>
      <c r="BN17">
        <v>1224</v>
      </c>
      <c r="BO17" s="3">
        <v>0.50370370370370365</v>
      </c>
      <c r="BP17">
        <v>0</v>
      </c>
      <c r="BQ17">
        <v>2</v>
      </c>
      <c r="BR17">
        <v>2</v>
      </c>
      <c r="BS17">
        <v>2</v>
      </c>
      <c r="BT17" s="3">
        <v>0.33333333333333331</v>
      </c>
      <c r="BU17">
        <v>6</v>
      </c>
      <c r="BV17">
        <v>1</v>
      </c>
      <c r="BW17" s="3">
        <v>0.16666666666666666</v>
      </c>
      <c r="BX17">
        <v>3</v>
      </c>
      <c r="BY17" s="3">
        <v>5.8333333333333341E-2</v>
      </c>
    </row>
    <row r="18" spans="1:77" x14ac:dyDescent="0.3">
      <c r="A18" t="s">
        <v>25</v>
      </c>
      <c r="B18">
        <v>2</v>
      </c>
      <c r="F18">
        <v>2</v>
      </c>
      <c r="G18" s="1">
        <v>0.45</v>
      </c>
      <c r="H18" s="1">
        <v>1.55</v>
      </c>
      <c r="I18">
        <v>0</v>
      </c>
      <c r="J18" s="1">
        <v>0.36</v>
      </c>
      <c r="K18" s="1">
        <v>-0.36</v>
      </c>
      <c r="L18">
        <v>2</v>
      </c>
      <c r="M18">
        <v>4</v>
      </c>
      <c r="N18" s="3">
        <v>0.5</v>
      </c>
      <c r="O18">
        <v>6</v>
      </c>
      <c r="P18">
        <v>3</v>
      </c>
      <c r="Q18">
        <v>2</v>
      </c>
      <c r="R18">
        <v>21</v>
      </c>
      <c r="S18">
        <v>50</v>
      </c>
      <c r="T18" s="3">
        <v>0.42</v>
      </c>
      <c r="U18">
        <v>27</v>
      </c>
      <c r="V18">
        <v>8</v>
      </c>
      <c r="W18">
        <v>7</v>
      </c>
      <c r="X18" s="1">
        <v>1.1428571428571428</v>
      </c>
      <c r="Y18">
        <v>1</v>
      </c>
      <c r="Z18">
        <v>0</v>
      </c>
      <c r="AA18">
        <v>3</v>
      </c>
      <c r="AB18">
        <v>4</v>
      </c>
      <c r="AC18" s="3">
        <v>0.75</v>
      </c>
      <c r="AD18" s="4">
        <v>26.004999999999995</v>
      </c>
      <c r="AE18">
        <v>41</v>
      </c>
      <c r="AF18" s="3">
        <v>0.63426829268292673</v>
      </c>
      <c r="AG18">
        <v>13</v>
      </c>
      <c r="AH18" s="4">
        <v>17.015377657168703</v>
      </c>
      <c r="AI18" s="3">
        <v>0.76401477897982506</v>
      </c>
      <c r="AJ18">
        <v>35</v>
      </c>
      <c r="AK18" s="3">
        <v>9.0673575129533682E-2</v>
      </c>
      <c r="AL18">
        <v>386</v>
      </c>
      <c r="AM18">
        <v>3</v>
      </c>
      <c r="AN18" s="1">
        <v>4.54</v>
      </c>
      <c r="AO18">
        <v>0</v>
      </c>
      <c r="AP18">
        <v>0</v>
      </c>
      <c r="AQ18" s="3"/>
      <c r="AR18">
        <v>310</v>
      </c>
      <c r="AS18">
        <v>339</v>
      </c>
      <c r="AT18" s="3">
        <v>0.91445427728613571</v>
      </c>
      <c r="AU18">
        <v>11</v>
      </c>
      <c r="AV18">
        <v>12</v>
      </c>
      <c r="AW18" s="3">
        <v>0.91666666666666663</v>
      </c>
      <c r="AX18" s="3">
        <v>3.5398230088495575E-2</v>
      </c>
      <c r="AY18">
        <v>21</v>
      </c>
      <c r="AZ18">
        <v>3</v>
      </c>
      <c r="BA18">
        <v>6252</v>
      </c>
      <c r="BB18">
        <v>1897</v>
      </c>
      <c r="BC18" s="3">
        <v>0.30342290467050542</v>
      </c>
      <c r="BD18">
        <v>699</v>
      </c>
      <c r="BE18">
        <v>2596</v>
      </c>
      <c r="BF18">
        <v>6</v>
      </c>
      <c r="BG18" s="3">
        <v>0.22222222222222221</v>
      </c>
      <c r="BH18">
        <v>5</v>
      </c>
      <c r="BI18">
        <v>1</v>
      </c>
      <c r="BK18">
        <v>16</v>
      </c>
      <c r="BL18">
        <v>4</v>
      </c>
      <c r="BM18" s="3">
        <v>0.14814814814814814</v>
      </c>
      <c r="BN18">
        <v>452</v>
      </c>
      <c r="BO18" s="3">
        <v>0.18600823045267489</v>
      </c>
      <c r="BP18">
        <v>0</v>
      </c>
      <c r="BQ18">
        <v>3</v>
      </c>
      <c r="BR18">
        <v>0</v>
      </c>
      <c r="BS18">
        <v>0</v>
      </c>
      <c r="BT18" s="3">
        <v>1</v>
      </c>
      <c r="BU18">
        <v>3</v>
      </c>
      <c r="BV18">
        <v>0</v>
      </c>
      <c r="BW18" s="3">
        <v>0</v>
      </c>
      <c r="BX18">
        <v>2</v>
      </c>
      <c r="BY18" s="3">
        <v>0.15</v>
      </c>
    </row>
    <row r="19" spans="1:77" x14ac:dyDescent="0.3">
      <c r="A19" t="s">
        <v>26</v>
      </c>
      <c r="B19">
        <v>1</v>
      </c>
      <c r="G19" s="1">
        <v>0.94000000000000006</v>
      </c>
      <c r="H19" s="1">
        <v>5.9999999999999942E-2</v>
      </c>
      <c r="I19">
        <v>0</v>
      </c>
      <c r="J19" s="1">
        <v>0.46</v>
      </c>
      <c r="K19" s="1">
        <v>-0.46</v>
      </c>
      <c r="L19">
        <v>23</v>
      </c>
      <c r="M19">
        <v>35</v>
      </c>
      <c r="N19" s="3">
        <v>0.65714285714285714</v>
      </c>
      <c r="O19">
        <v>15</v>
      </c>
      <c r="P19">
        <v>18</v>
      </c>
      <c r="Q19">
        <v>1</v>
      </c>
      <c r="R19">
        <v>44</v>
      </c>
      <c r="S19">
        <v>142</v>
      </c>
      <c r="T19" s="3">
        <v>0.30985915492957744</v>
      </c>
      <c r="U19">
        <v>62</v>
      </c>
      <c r="V19">
        <v>7</v>
      </c>
      <c r="W19">
        <v>20</v>
      </c>
      <c r="X19" s="1">
        <v>0.35</v>
      </c>
      <c r="Y19">
        <v>4</v>
      </c>
      <c r="Z19">
        <v>0</v>
      </c>
      <c r="AA19">
        <v>8</v>
      </c>
      <c r="AB19">
        <v>20</v>
      </c>
      <c r="AC19" s="3">
        <v>0.4</v>
      </c>
      <c r="AD19" s="4">
        <v>54.982999999999997</v>
      </c>
      <c r="AE19">
        <v>129</v>
      </c>
      <c r="AF19" s="3">
        <v>0.42622480620155034</v>
      </c>
      <c r="AG19">
        <v>17</v>
      </c>
      <c r="AH19" s="4">
        <v>32.895189126139641</v>
      </c>
      <c r="AI19" s="3">
        <v>0.51679289438987353</v>
      </c>
      <c r="AJ19">
        <v>116</v>
      </c>
      <c r="AK19" s="3">
        <v>0.13859020310633213</v>
      </c>
      <c r="AL19">
        <v>837</v>
      </c>
      <c r="AM19">
        <v>29</v>
      </c>
      <c r="AN19" s="1">
        <v>6.47</v>
      </c>
      <c r="AO19">
        <v>4</v>
      </c>
      <c r="AP19">
        <v>21</v>
      </c>
      <c r="AQ19" s="3">
        <v>0.19047619047619047</v>
      </c>
      <c r="AR19">
        <v>536</v>
      </c>
      <c r="AS19">
        <v>590</v>
      </c>
      <c r="AT19" s="3">
        <v>0.90847457627118644</v>
      </c>
      <c r="AU19">
        <v>7</v>
      </c>
      <c r="AV19">
        <v>11</v>
      </c>
      <c r="AW19" s="3">
        <v>0.63636363636363635</v>
      </c>
      <c r="AX19" s="3">
        <v>1.864406779661017E-2</v>
      </c>
      <c r="AY19">
        <v>36</v>
      </c>
      <c r="AZ19">
        <v>2</v>
      </c>
      <c r="BA19">
        <v>8685</v>
      </c>
      <c r="BB19">
        <v>2974</v>
      </c>
      <c r="BC19" s="3">
        <v>0.3424294761082326</v>
      </c>
      <c r="BD19">
        <v>1021</v>
      </c>
      <c r="BE19">
        <v>3995</v>
      </c>
      <c r="BF19">
        <v>14</v>
      </c>
      <c r="BG19" s="3">
        <v>0.51851851851851849</v>
      </c>
      <c r="BH19">
        <v>12</v>
      </c>
      <c r="BJ19">
        <v>2</v>
      </c>
      <c r="BK19">
        <v>36</v>
      </c>
      <c r="BL19">
        <v>9</v>
      </c>
      <c r="BM19" s="3">
        <v>0.33333333333333331</v>
      </c>
      <c r="BN19">
        <v>856</v>
      </c>
      <c r="BO19" s="3">
        <v>0.35226337448559669</v>
      </c>
      <c r="BP19">
        <v>0</v>
      </c>
      <c r="BQ19">
        <v>3</v>
      </c>
      <c r="BR19">
        <v>3</v>
      </c>
      <c r="BS19">
        <v>0</v>
      </c>
      <c r="BT19" s="3">
        <v>0.5</v>
      </c>
      <c r="BU19">
        <v>6</v>
      </c>
      <c r="BV19">
        <v>0</v>
      </c>
      <c r="BW19" s="3">
        <v>0</v>
      </c>
      <c r="BX19">
        <v>4</v>
      </c>
      <c r="BY19" s="3">
        <v>0.15666666666666668</v>
      </c>
    </row>
    <row r="20" spans="1:77" x14ac:dyDescent="0.3">
      <c r="A20" t="s">
        <v>27</v>
      </c>
      <c r="B20">
        <v>3</v>
      </c>
      <c r="F20">
        <v>3</v>
      </c>
      <c r="G20" s="1">
        <v>2.36</v>
      </c>
      <c r="H20" s="1">
        <v>0.64000000000000012</v>
      </c>
      <c r="I20">
        <v>1</v>
      </c>
      <c r="J20" s="1">
        <v>0.82000000000000006</v>
      </c>
      <c r="K20" s="1">
        <v>0.17999999999999994</v>
      </c>
      <c r="L20">
        <v>39</v>
      </c>
      <c r="M20">
        <v>54</v>
      </c>
      <c r="N20" s="3">
        <v>0.72222222222222221</v>
      </c>
      <c r="O20">
        <v>30</v>
      </c>
      <c r="P20">
        <v>24</v>
      </c>
      <c r="Q20">
        <v>8</v>
      </c>
      <c r="R20">
        <v>108</v>
      </c>
      <c r="S20">
        <v>293</v>
      </c>
      <c r="T20" s="3">
        <v>0.36860068259385664</v>
      </c>
      <c r="U20">
        <v>128</v>
      </c>
      <c r="V20">
        <v>6</v>
      </c>
      <c r="W20">
        <v>19</v>
      </c>
      <c r="X20" s="1">
        <v>0.31578947368421051</v>
      </c>
      <c r="Y20">
        <v>1</v>
      </c>
      <c r="Z20">
        <v>0</v>
      </c>
      <c r="AA20">
        <v>7</v>
      </c>
      <c r="AB20">
        <v>9</v>
      </c>
      <c r="AC20" s="3">
        <v>0.77777777777777779</v>
      </c>
      <c r="AD20" s="4">
        <v>89</v>
      </c>
      <c r="AE20">
        <v>167</v>
      </c>
      <c r="AF20" s="3">
        <v>0.53293413173652693</v>
      </c>
      <c r="AG20">
        <v>37</v>
      </c>
      <c r="AH20" s="4">
        <v>73.956801388948193</v>
      </c>
      <c r="AI20" s="3">
        <v>0.50029205299742896</v>
      </c>
      <c r="AJ20">
        <v>111</v>
      </c>
      <c r="AK20" s="3">
        <v>7.365627073656271E-2</v>
      </c>
      <c r="AL20">
        <v>1507</v>
      </c>
      <c r="AM20">
        <v>17</v>
      </c>
      <c r="AN20" s="1">
        <v>15.95</v>
      </c>
      <c r="AO20">
        <v>0</v>
      </c>
      <c r="AP20">
        <v>3</v>
      </c>
      <c r="AQ20" s="3">
        <v>0</v>
      </c>
      <c r="AR20">
        <v>1212</v>
      </c>
      <c r="AS20">
        <v>1297</v>
      </c>
      <c r="AT20" s="3">
        <v>0.93446414803392441</v>
      </c>
      <c r="AU20">
        <v>73</v>
      </c>
      <c r="AV20">
        <v>96</v>
      </c>
      <c r="AW20" s="3">
        <v>0.76041666666666663</v>
      </c>
      <c r="AX20" s="3">
        <v>7.4016962220508867E-2</v>
      </c>
      <c r="AY20">
        <v>105</v>
      </c>
      <c r="AZ20">
        <v>4</v>
      </c>
      <c r="BA20">
        <v>24188</v>
      </c>
      <c r="BB20">
        <v>6825</v>
      </c>
      <c r="BC20" s="3">
        <v>0.28216470977344138</v>
      </c>
      <c r="BD20">
        <v>2587</v>
      </c>
      <c r="BE20">
        <v>9412</v>
      </c>
      <c r="BF20">
        <v>19</v>
      </c>
      <c r="BG20" s="3">
        <v>0.70370370370370372</v>
      </c>
      <c r="BH20">
        <v>14</v>
      </c>
      <c r="BI20">
        <v>2</v>
      </c>
      <c r="BJ20">
        <v>3</v>
      </c>
      <c r="BK20">
        <v>44</v>
      </c>
      <c r="BL20">
        <v>15</v>
      </c>
      <c r="BM20" s="3">
        <v>0.55555555555555558</v>
      </c>
      <c r="BN20">
        <v>1474</v>
      </c>
      <c r="BO20" s="3">
        <v>0.60658436213991773</v>
      </c>
      <c r="BP20">
        <v>1</v>
      </c>
      <c r="BQ20">
        <v>3</v>
      </c>
      <c r="BR20">
        <v>6</v>
      </c>
      <c r="BS20">
        <v>2</v>
      </c>
      <c r="BT20" s="3">
        <v>0.27272727272727271</v>
      </c>
      <c r="BU20">
        <v>11</v>
      </c>
      <c r="BV20">
        <v>1</v>
      </c>
      <c r="BW20" s="3">
        <v>9.0909090909090912E-2</v>
      </c>
      <c r="BX20">
        <v>8</v>
      </c>
      <c r="BY20" s="3">
        <v>0.21454545454545454</v>
      </c>
    </row>
    <row r="21" spans="1:77" s="6" customFormat="1" x14ac:dyDescent="0.3">
      <c r="A21" s="6" t="s">
        <v>28</v>
      </c>
      <c r="B21" s="6">
        <v>18</v>
      </c>
      <c r="C21" s="6">
        <v>1</v>
      </c>
      <c r="D21" s="6">
        <v>4</v>
      </c>
      <c r="F21" s="6">
        <v>1</v>
      </c>
      <c r="G21" s="7">
        <v>16.560000000000002</v>
      </c>
      <c r="H21" s="7">
        <v>1.4399999999999977</v>
      </c>
      <c r="I21" s="6">
        <v>5</v>
      </c>
      <c r="J21" s="7">
        <v>10.569999999999997</v>
      </c>
      <c r="K21" s="7">
        <v>-5.5699999999999967</v>
      </c>
      <c r="L21" s="6">
        <v>7</v>
      </c>
      <c r="M21" s="6">
        <v>14</v>
      </c>
      <c r="N21" s="8">
        <v>0.5</v>
      </c>
      <c r="O21" s="6">
        <v>0</v>
      </c>
      <c r="P21" s="6">
        <v>3</v>
      </c>
      <c r="Q21" s="6">
        <v>0</v>
      </c>
      <c r="R21" s="6">
        <v>40</v>
      </c>
      <c r="S21" s="6">
        <v>137</v>
      </c>
      <c r="T21" s="8">
        <v>0.29197080291970801</v>
      </c>
      <c r="U21" s="6">
        <v>33</v>
      </c>
      <c r="V21" s="6">
        <v>22</v>
      </c>
      <c r="W21" s="6">
        <v>11</v>
      </c>
      <c r="X21" s="7">
        <v>2</v>
      </c>
      <c r="Y21" s="6">
        <v>0</v>
      </c>
      <c r="Z21" s="6">
        <v>0</v>
      </c>
      <c r="AA21" s="6">
        <v>55</v>
      </c>
      <c r="AB21" s="6">
        <v>107</v>
      </c>
      <c r="AC21" s="8">
        <v>0.51401869158878499</v>
      </c>
      <c r="AD21" s="9">
        <v>88</v>
      </c>
      <c r="AE21" s="6">
        <v>185</v>
      </c>
      <c r="AF21" s="8">
        <v>0.4756756756756757</v>
      </c>
      <c r="AG21" s="6">
        <v>4</v>
      </c>
      <c r="AH21" s="9">
        <v>8</v>
      </c>
      <c r="AI21" s="8">
        <v>0.5</v>
      </c>
      <c r="AJ21" s="6">
        <v>301</v>
      </c>
      <c r="AK21" s="8">
        <v>0.29713721618953604</v>
      </c>
      <c r="AL21" s="6">
        <v>1013</v>
      </c>
      <c r="AM21" s="6">
        <v>208</v>
      </c>
      <c r="AN21" s="7">
        <v>29.430000000000007</v>
      </c>
      <c r="AO21" s="6">
        <v>7</v>
      </c>
      <c r="AP21" s="6">
        <v>46</v>
      </c>
      <c r="AQ21" s="8">
        <v>0.15217391304347827</v>
      </c>
      <c r="AR21" s="6">
        <v>484</v>
      </c>
      <c r="AS21" s="6">
        <v>602</v>
      </c>
      <c r="AT21" s="8">
        <v>0.8039867109634552</v>
      </c>
      <c r="AU21" s="6">
        <v>9</v>
      </c>
      <c r="AV21" s="6">
        <v>13</v>
      </c>
      <c r="AW21" s="8">
        <v>0.69230769230769229</v>
      </c>
      <c r="AX21" s="8">
        <v>2.1594684385382059E-2</v>
      </c>
      <c r="AY21" s="6">
        <v>23</v>
      </c>
      <c r="AZ21" s="6">
        <v>40</v>
      </c>
      <c r="BA21" s="6">
        <v>7497</v>
      </c>
      <c r="BB21" s="6">
        <v>1831</v>
      </c>
      <c r="BC21" s="8">
        <v>0.24423102574363079</v>
      </c>
      <c r="BD21" s="6">
        <v>2862</v>
      </c>
      <c r="BE21" s="6">
        <v>4693</v>
      </c>
      <c r="BF21" s="6">
        <v>20</v>
      </c>
      <c r="BG21" s="8">
        <v>0.7407407407407407</v>
      </c>
      <c r="BH21" s="6">
        <v>17</v>
      </c>
      <c r="BI21" s="6">
        <v>1</v>
      </c>
      <c r="BJ21" s="6">
        <v>2</v>
      </c>
      <c r="BK21" s="6">
        <v>52</v>
      </c>
      <c r="BL21" s="6">
        <v>17</v>
      </c>
      <c r="BM21" s="8">
        <v>0.62962962962962965</v>
      </c>
      <c r="BN21" s="6">
        <v>1516</v>
      </c>
      <c r="BO21" s="8">
        <v>0.62386831275720167</v>
      </c>
      <c r="BP21" s="6">
        <v>2</v>
      </c>
      <c r="BQ21" s="6">
        <v>49</v>
      </c>
      <c r="BR21" s="6">
        <v>30</v>
      </c>
      <c r="BS21" s="6">
        <v>8</v>
      </c>
      <c r="BT21" s="8">
        <v>0.56321839080459768</v>
      </c>
      <c r="BU21" s="6">
        <v>87</v>
      </c>
      <c r="BV21" s="6">
        <v>13</v>
      </c>
      <c r="BW21" s="8">
        <v>0.14942528735632185</v>
      </c>
      <c r="BX21" s="6">
        <v>6</v>
      </c>
      <c r="BY21" s="8">
        <v>0.19034482758620691</v>
      </c>
    </row>
    <row r="22" spans="1:77" x14ac:dyDescent="0.3">
      <c r="A22" t="s">
        <v>29</v>
      </c>
      <c r="B22">
        <v>0</v>
      </c>
      <c r="G22" s="1">
        <v>0</v>
      </c>
      <c r="H22" s="1">
        <v>0</v>
      </c>
      <c r="I22">
        <v>0</v>
      </c>
      <c r="J22" s="1">
        <v>0</v>
      </c>
      <c r="K22" s="1">
        <v>0</v>
      </c>
      <c r="L22">
        <v>2</v>
      </c>
      <c r="M22">
        <v>2</v>
      </c>
      <c r="N22" s="3">
        <v>1</v>
      </c>
      <c r="O22">
        <v>0</v>
      </c>
      <c r="P22">
        <v>1</v>
      </c>
      <c r="Q22">
        <v>0</v>
      </c>
      <c r="R22">
        <v>1</v>
      </c>
      <c r="S22">
        <v>6</v>
      </c>
      <c r="T22" s="3">
        <v>0.16666666666666666</v>
      </c>
      <c r="U22">
        <v>1</v>
      </c>
      <c r="V22">
        <v>0</v>
      </c>
      <c r="W22">
        <v>0</v>
      </c>
      <c r="X22" s="1"/>
      <c r="Y22">
        <v>0</v>
      </c>
      <c r="Z22">
        <v>0</v>
      </c>
      <c r="AA22">
        <v>0</v>
      </c>
      <c r="AB22">
        <v>0</v>
      </c>
      <c r="AC22" s="3"/>
      <c r="AD22" s="4">
        <v>3</v>
      </c>
      <c r="AE22">
        <v>5</v>
      </c>
      <c r="AF22" s="3">
        <v>0.6</v>
      </c>
      <c r="AG22">
        <v>1</v>
      </c>
      <c r="AH22" s="4">
        <v>3</v>
      </c>
      <c r="AI22" s="3">
        <v>0.33333333333333331</v>
      </c>
      <c r="AJ22">
        <v>7</v>
      </c>
      <c r="AK22" s="3">
        <v>8.7499999999999994E-2</v>
      </c>
      <c r="AL22">
        <v>80</v>
      </c>
      <c r="AM22">
        <v>0</v>
      </c>
      <c r="AN22" s="1">
        <v>0.14000000000000001</v>
      </c>
      <c r="AO22">
        <v>0</v>
      </c>
      <c r="AP22">
        <v>2</v>
      </c>
      <c r="AQ22" s="3">
        <v>0</v>
      </c>
      <c r="AR22">
        <v>66</v>
      </c>
      <c r="AS22">
        <v>69</v>
      </c>
      <c r="AT22" s="3">
        <v>0.95652173913043481</v>
      </c>
      <c r="AU22">
        <v>2</v>
      </c>
      <c r="AV22">
        <v>3</v>
      </c>
      <c r="AW22" s="3">
        <v>0.66666666666666663</v>
      </c>
      <c r="AX22" s="3">
        <v>4.3478260869565216E-2</v>
      </c>
      <c r="AY22">
        <v>1</v>
      </c>
      <c r="AZ22">
        <v>0</v>
      </c>
      <c r="BA22">
        <v>1189</v>
      </c>
      <c r="BB22">
        <v>241</v>
      </c>
      <c r="BC22" s="3">
        <v>0.20269133725820015</v>
      </c>
      <c r="BD22">
        <v>66</v>
      </c>
      <c r="BE22">
        <v>307</v>
      </c>
      <c r="BF22">
        <v>1</v>
      </c>
      <c r="BG22" s="3">
        <v>3.7037037037037035E-2</v>
      </c>
      <c r="BJ22">
        <v>1</v>
      </c>
      <c r="BK22">
        <v>0</v>
      </c>
      <c r="BL22">
        <v>1</v>
      </c>
      <c r="BM22" s="3">
        <v>3.7037037037037035E-2</v>
      </c>
      <c r="BN22">
        <v>59</v>
      </c>
      <c r="BO22" s="3">
        <v>2.42798353909465E-2</v>
      </c>
      <c r="BP22">
        <v>0</v>
      </c>
      <c r="BQ22">
        <v>0</v>
      </c>
      <c r="BR22">
        <v>0</v>
      </c>
      <c r="BS22">
        <v>0</v>
      </c>
      <c r="BT22" s="3"/>
      <c r="BU22">
        <v>0</v>
      </c>
      <c r="BV22">
        <v>0</v>
      </c>
      <c r="BW22" s="3"/>
      <c r="BX22">
        <v>0</v>
      </c>
      <c r="BY22" s="3"/>
    </row>
    <row r="23" spans="1:77" x14ac:dyDescent="0.3">
      <c r="A23" t="s">
        <v>30</v>
      </c>
      <c r="B23">
        <v>0</v>
      </c>
      <c r="G23" s="1">
        <v>0.48</v>
      </c>
      <c r="H23" s="1">
        <v>-0.48</v>
      </c>
      <c r="I23">
        <v>2</v>
      </c>
      <c r="J23" s="1">
        <v>2.7</v>
      </c>
      <c r="K23" s="1">
        <v>-0.70000000000000018</v>
      </c>
      <c r="L23">
        <v>27</v>
      </c>
      <c r="M23">
        <v>37</v>
      </c>
      <c r="N23" s="3">
        <v>0.72972972972972971</v>
      </c>
      <c r="O23">
        <v>15</v>
      </c>
      <c r="P23">
        <v>18</v>
      </c>
      <c r="Q23">
        <v>5</v>
      </c>
      <c r="R23">
        <v>58</v>
      </c>
      <c r="S23">
        <v>186</v>
      </c>
      <c r="T23" s="3">
        <v>0.31182795698924731</v>
      </c>
      <c r="U23">
        <v>78</v>
      </c>
      <c r="V23">
        <v>2</v>
      </c>
      <c r="W23">
        <v>20</v>
      </c>
      <c r="X23" s="1">
        <v>0.1</v>
      </c>
      <c r="Y23">
        <v>3</v>
      </c>
      <c r="Z23">
        <v>0</v>
      </c>
      <c r="AA23">
        <v>9</v>
      </c>
      <c r="AB23">
        <v>16</v>
      </c>
      <c r="AC23" s="3">
        <v>0.5625</v>
      </c>
      <c r="AD23" s="4">
        <v>54.981000000000002</v>
      </c>
      <c r="AE23">
        <v>106</v>
      </c>
      <c r="AF23" s="3">
        <v>0.51868867924528306</v>
      </c>
      <c r="AG23">
        <v>17</v>
      </c>
      <c r="AH23" s="4">
        <v>28.015377657168703</v>
      </c>
      <c r="AI23" s="3">
        <v>0.6068095960737464</v>
      </c>
      <c r="AJ23">
        <v>185</v>
      </c>
      <c r="AK23" s="3">
        <v>0.17273576097105509</v>
      </c>
      <c r="AL23">
        <v>1071</v>
      </c>
      <c r="AM23">
        <v>36</v>
      </c>
      <c r="AN23" s="1">
        <v>11.7</v>
      </c>
      <c r="AO23">
        <v>11</v>
      </c>
      <c r="AP23">
        <v>55</v>
      </c>
      <c r="AQ23" s="3">
        <v>0.2</v>
      </c>
      <c r="AR23">
        <v>644</v>
      </c>
      <c r="AS23">
        <v>755</v>
      </c>
      <c r="AT23" s="3">
        <v>0.85298013245033111</v>
      </c>
      <c r="AU23">
        <v>37</v>
      </c>
      <c r="AV23">
        <v>53</v>
      </c>
      <c r="AW23" s="3">
        <v>0.69811320754716977</v>
      </c>
      <c r="AX23" s="3">
        <v>7.0198675496688748E-2</v>
      </c>
      <c r="AY23">
        <v>36</v>
      </c>
      <c r="AZ23">
        <v>19</v>
      </c>
      <c r="BA23">
        <v>14310</v>
      </c>
      <c r="BB23">
        <v>3483</v>
      </c>
      <c r="BC23" s="3">
        <v>0.24339622641509434</v>
      </c>
      <c r="BD23">
        <v>1982</v>
      </c>
      <c r="BE23">
        <v>5465</v>
      </c>
      <c r="BF23">
        <v>16</v>
      </c>
      <c r="BG23" s="3">
        <v>0.59259259259259256</v>
      </c>
      <c r="BH23">
        <v>13</v>
      </c>
      <c r="BI23">
        <v>1</v>
      </c>
      <c r="BJ23">
        <v>2</v>
      </c>
      <c r="BK23">
        <v>40</v>
      </c>
      <c r="BL23">
        <v>14</v>
      </c>
      <c r="BM23" s="3">
        <v>0.51851851851851849</v>
      </c>
      <c r="BN23">
        <v>1244</v>
      </c>
      <c r="BO23" s="3">
        <v>0.51193415637860085</v>
      </c>
      <c r="BP23">
        <v>0</v>
      </c>
      <c r="BQ23">
        <v>2</v>
      </c>
      <c r="BR23">
        <v>1</v>
      </c>
      <c r="BS23">
        <v>1</v>
      </c>
      <c r="BT23" s="3">
        <v>0.5</v>
      </c>
      <c r="BU23">
        <v>4</v>
      </c>
      <c r="BV23">
        <v>0</v>
      </c>
      <c r="BW23" s="3">
        <v>0</v>
      </c>
      <c r="BX23">
        <v>0</v>
      </c>
      <c r="BY23" s="3">
        <v>0.12</v>
      </c>
    </row>
    <row r="24" spans="1:77" x14ac:dyDescent="0.3">
      <c r="A24" t="s">
        <v>31</v>
      </c>
      <c r="B24">
        <v>13</v>
      </c>
      <c r="C24">
        <v>2</v>
      </c>
      <c r="E24">
        <v>4</v>
      </c>
      <c r="F24">
        <v>1</v>
      </c>
      <c r="G24" s="1">
        <v>14.719999999999999</v>
      </c>
      <c r="H24" s="1">
        <v>-1.7199999999999989</v>
      </c>
      <c r="I24">
        <v>6</v>
      </c>
      <c r="J24" s="1">
        <v>5.25</v>
      </c>
      <c r="K24" s="1">
        <v>0.75</v>
      </c>
      <c r="L24">
        <v>12</v>
      </c>
      <c r="M24">
        <v>30</v>
      </c>
      <c r="N24" s="3">
        <v>0.4</v>
      </c>
      <c r="O24">
        <v>0</v>
      </c>
      <c r="P24">
        <v>4</v>
      </c>
      <c r="Q24">
        <v>0</v>
      </c>
      <c r="R24">
        <v>49</v>
      </c>
      <c r="S24">
        <v>170</v>
      </c>
      <c r="T24" s="3">
        <v>0.28823529411764703</v>
      </c>
      <c r="U24">
        <v>57</v>
      </c>
      <c r="V24">
        <v>62</v>
      </c>
      <c r="W24">
        <v>14</v>
      </c>
      <c r="X24" s="1">
        <v>4.4285714285714288</v>
      </c>
      <c r="Y24">
        <v>4</v>
      </c>
      <c r="Z24">
        <v>1</v>
      </c>
      <c r="AA24">
        <v>90</v>
      </c>
      <c r="AB24">
        <v>148</v>
      </c>
      <c r="AC24" s="3">
        <v>0.60810810810810811</v>
      </c>
      <c r="AD24" s="4">
        <v>165</v>
      </c>
      <c r="AE24">
        <v>305</v>
      </c>
      <c r="AF24" s="3">
        <v>0.54098360655737709</v>
      </c>
      <c r="AG24">
        <v>1</v>
      </c>
      <c r="AH24" s="4">
        <v>5</v>
      </c>
      <c r="AI24" s="3">
        <v>0.2</v>
      </c>
      <c r="AJ24">
        <v>407</v>
      </c>
      <c r="AK24" s="3">
        <v>0.2846153846153846</v>
      </c>
      <c r="AL24">
        <v>1430</v>
      </c>
      <c r="AM24">
        <v>109</v>
      </c>
      <c r="AN24" s="1">
        <v>21.299999999999997</v>
      </c>
      <c r="AO24">
        <v>6</v>
      </c>
      <c r="AP24">
        <v>23</v>
      </c>
      <c r="AQ24" s="3">
        <v>0.2608695652173913</v>
      </c>
      <c r="AR24">
        <v>706</v>
      </c>
      <c r="AS24">
        <v>876</v>
      </c>
      <c r="AT24" s="3">
        <v>0.80593607305936077</v>
      </c>
      <c r="AU24">
        <v>43</v>
      </c>
      <c r="AV24">
        <v>69</v>
      </c>
      <c r="AW24" s="3">
        <v>0.62318840579710144</v>
      </c>
      <c r="AX24" s="3">
        <v>7.8767123287671229E-2</v>
      </c>
      <c r="AY24">
        <v>110</v>
      </c>
      <c r="AZ24">
        <v>39</v>
      </c>
      <c r="BA24">
        <v>12551</v>
      </c>
      <c r="BB24">
        <v>4478</v>
      </c>
      <c r="BC24" s="3">
        <v>0.35678431997450405</v>
      </c>
      <c r="BD24">
        <v>3735</v>
      </c>
      <c r="BE24">
        <v>8213</v>
      </c>
      <c r="BF24">
        <v>15</v>
      </c>
      <c r="BG24" s="3">
        <v>0.55555555555555558</v>
      </c>
      <c r="BH24">
        <v>13</v>
      </c>
      <c r="BI24">
        <v>1</v>
      </c>
      <c r="BJ24">
        <v>1</v>
      </c>
      <c r="BK24">
        <v>40</v>
      </c>
      <c r="BL24">
        <v>15</v>
      </c>
      <c r="BM24" s="3">
        <v>0.55555555555555558</v>
      </c>
      <c r="BN24">
        <v>1322</v>
      </c>
      <c r="BO24" s="3">
        <v>0.54403292181069962</v>
      </c>
      <c r="BP24">
        <v>2</v>
      </c>
      <c r="BQ24">
        <v>37</v>
      </c>
      <c r="BR24">
        <v>20</v>
      </c>
      <c r="BS24">
        <v>14</v>
      </c>
      <c r="BT24" s="3">
        <v>0.52112676056338025</v>
      </c>
      <c r="BU24">
        <v>71</v>
      </c>
      <c r="BV24">
        <v>24</v>
      </c>
      <c r="BW24" s="3">
        <v>0.3380281690140845</v>
      </c>
      <c r="BX24">
        <v>3</v>
      </c>
      <c r="BY24" s="3">
        <v>0.20732394366197182</v>
      </c>
    </row>
    <row r="25" spans="1:77" x14ac:dyDescent="0.3">
      <c r="A25" t="s">
        <v>32</v>
      </c>
      <c r="B25">
        <v>0</v>
      </c>
      <c r="G25" s="1">
        <v>0.48</v>
      </c>
      <c r="H25" s="1">
        <v>-0.48</v>
      </c>
      <c r="I25">
        <v>1</v>
      </c>
      <c r="J25" s="1">
        <v>0.18000000000000002</v>
      </c>
      <c r="K25" s="1">
        <v>0.82</v>
      </c>
      <c r="L25">
        <v>22</v>
      </c>
      <c r="M25">
        <v>38</v>
      </c>
      <c r="N25" s="3">
        <v>0.57894736842105265</v>
      </c>
      <c r="O25">
        <v>7</v>
      </c>
      <c r="P25">
        <v>15</v>
      </c>
      <c r="Q25">
        <v>1</v>
      </c>
      <c r="R25">
        <v>37</v>
      </c>
      <c r="S25">
        <v>139</v>
      </c>
      <c r="T25" s="3">
        <v>0.26618705035971224</v>
      </c>
      <c r="U25">
        <v>72</v>
      </c>
      <c r="V25">
        <v>13</v>
      </c>
      <c r="W25">
        <v>20</v>
      </c>
      <c r="X25" s="1">
        <v>0.65</v>
      </c>
      <c r="Y25">
        <v>2</v>
      </c>
      <c r="Z25">
        <v>0</v>
      </c>
      <c r="AA25">
        <v>8</v>
      </c>
      <c r="AB25">
        <v>10</v>
      </c>
      <c r="AC25" s="3">
        <v>0.8</v>
      </c>
      <c r="AD25" s="4">
        <v>49.987000000000009</v>
      </c>
      <c r="AE25">
        <v>96</v>
      </c>
      <c r="AF25" s="3">
        <v>0.52069791666666676</v>
      </c>
      <c r="AG25">
        <v>7</v>
      </c>
      <c r="AH25" s="4">
        <v>13.015377657168703</v>
      </c>
      <c r="AI25" s="3">
        <v>0.53782534663099002</v>
      </c>
      <c r="AJ25">
        <v>76</v>
      </c>
      <c r="AK25" s="3">
        <v>7.1969696969696975E-2</v>
      </c>
      <c r="AL25">
        <v>1056</v>
      </c>
      <c r="AM25">
        <v>1</v>
      </c>
      <c r="AN25" s="1">
        <v>9.0800000000000018</v>
      </c>
      <c r="AO25">
        <v>0</v>
      </c>
      <c r="AP25">
        <v>4</v>
      </c>
      <c r="AQ25" s="3">
        <v>0</v>
      </c>
      <c r="AR25">
        <v>871</v>
      </c>
      <c r="AS25">
        <v>933</v>
      </c>
      <c r="AT25" s="3">
        <v>0.93354769560557338</v>
      </c>
      <c r="AU25">
        <v>58</v>
      </c>
      <c r="AV25">
        <v>81</v>
      </c>
      <c r="AW25" s="3">
        <v>0.71604938271604934</v>
      </c>
      <c r="AX25" s="3">
        <v>8.6816720257234734E-2</v>
      </c>
      <c r="AY25">
        <v>96</v>
      </c>
      <c r="AZ25">
        <v>5</v>
      </c>
      <c r="BA25">
        <v>16287</v>
      </c>
      <c r="BB25">
        <v>4826</v>
      </c>
      <c r="BC25" s="3">
        <v>0.29630994044329834</v>
      </c>
      <c r="BD25">
        <v>1906</v>
      </c>
      <c r="BE25">
        <v>6732</v>
      </c>
      <c r="BF25">
        <v>17</v>
      </c>
      <c r="BG25" s="3">
        <v>0.62962962962962965</v>
      </c>
      <c r="BH25">
        <v>12</v>
      </c>
      <c r="BI25">
        <v>2</v>
      </c>
      <c r="BJ25">
        <v>3</v>
      </c>
      <c r="BK25">
        <v>38</v>
      </c>
      <c r="BL25">
        <v>8</v>
      </c>
      <c r="BM25" s="3">
        <v>0.29629629629629628</v>
      </c>
      <c r="BN25">
        <v>807</v>
      </c>
      <c r="BO25" s="3">
        <v>0.33209876543209876</v>
      </c>
      <c r="BP25">
        <v>1</v>
      </c>
      <c r="BQ25">
        <v>4</v>
      </c>
      <c r="BR25">
        <v>9</v>
      </c>
      <c r="BS25">
        <v>5</v>
      </c>
      <c r="BT25" s="3">
        <v>0.22222222222222221</v>
      </c>
      <c r="BU25">
        <v>18</v>
      </c>
      <c r="BV25">
        <v>18</v>
      </c>
      <c r="BW25" s="3">
        <v>1</v>
      </c>
      <c r="BX25">
        <v>0</v>
      </c>
      <c r="BY25" s="3">
        <v>2.6666666666666665E-2</v>
      </c>
    </row>
    <row r="26" spans="1:77" x14ac:dyDescent="0.3">
      <c r="A26" t="s">
        <v>33</v>
      </c>
      <c r="B26">
        <v>4</v>
      </c>
      <c r="C26">
        <v>1</v>
      </c>
      <c r="G26" s="1">
        <v>3.9</v>
      </c>
      <c r="H26" s="1">
        <v>0.10000000000000009</v>
      </c>
      <c r="I26">
        <v>3</v>
      </c>
      <c r="J26" s="1">
        <v>4.04</v>
      </c>
      <c r="K26" s="1">
        <v>-1.04</v>
      </c>
      <c r="L26">
        <v>12</v>
      </c>
      <c r="M26">
        <v>33</v>
      </c>
      <c r="N26" s="3">
        <v>0.36363636363636365</v>
      </c>
      <c r="O26">
        <v>5</v>
      </c>
      <c r="P26">
        <v>10</v>
      </c>
      <c r="Q26">
        <v>1</v>
      </c>
      <c r="R26">
        <v>70</v>
      </c>
      <c r="S26">
        <v>260</v>
      </c>
      <c r="T26" s="3">
        <v>0.26923076923076922</v>
      </c>
      <c r="U26">
        <v>51</v>
      </c>
      <c r="V26">
        <v>10</v>
      </c>
      <c r="W26">
        <v>14</v>
      </c>
      <c r="X26" s="1">
        <v>0.7142857142857143</v>
      </c>
      <c r="Y26">
        <v>1</v>
      </c>
      <c r="Z26">
        <v>0</v>
      </c>
      <c r="AA26">
        <v>5</v>
      </c>
      <c r="AB26">
        <v>9</v>
      </c>
      <c r="AC26" s="3">
        <v>0.55555555555555558</v>
      </c>
      <c r="AD26" s="4">
        <v>29.988999999999997</v>
      </c>
      <c r="AE26">
        <v>88</v>
      </c>
      <c r="AF26" s="3">
        <v>0.3407840909090909</v>
      </c>
      <c r="AG26">
        <v>3</v>
      </c>
      <c r="AH26" s="4">
        <v>12</v>
      </c>
      <c r="AI26" s="3">
        <v>0.25</v>
      </c>
      <c r="AJ26">
        <v>208</v>
      </c>
      <c r="AK26" s="3">
        <v>0.24528301886792453</v>
      </c>
      <c r="AL26">
        <v>848</v>
      </c>
      <c r="AM26">
        <v>75</v>
      </c>
      <c r="AN26" s="1">
        <v>11.39</v>
      </c>
      <c r="AO26">
        <v>4</v>
      </c>
      <c r="AP26">
        <v>40</v>
      </c>
      <c r="AQ26" s="3">
        <v>0.1</v>
      </c>
      <c r="AR26">
        <v>510</v>
      </c>
      <c r="AS26">
        <v>617</v>
      </c>
      <c r="AT26" s="3">
        <v>0.82658022690437605</v>
      </c>
      <c r="AU26">
        <v>12</v>
      </c>
      <c r="AV26">
        <v>23</v>
      </c>
      <c r="AW26" s="3">
        <v>0.52173913043478259</v>
      </c>
      <c r="AX26" s="3">
        <v>3.7277147487844407E-2</v>
      </c>
      <c r="AY26">
        <v>52</v>
      </c>
      <c r="AZ26">
        <v>19</v>
      </c>
      <c r="BA26">
        <v>8099</v>
      </c>
      <c r="BB26">
        <v>2092</v>
      </c>
      <c r="BC26" s="3">
        <v>0.25830349425855043</v>
      </c>
      <c r="BD26">
        <v>1843</v>
      </c>
      <c r="BE26">
        <v>3935</v>
      </c>
      <c r="BF26">
        <v>21</v>
      </c>
      <c r="BG26" s="3">
        <v>0.77777777777777779</v>
      </c>
      <c r="BH26">
        <v>18</v>
      </c>
      <c r="BI26">
        <v>1</v>
      </c>
      <c r="BJ26">
        <v>2</v>
      </c>
      <c r="BK26">
        <v>55</v>
      </c>
      <c r="BL26">
        <v>13</v>
      </c>
      <c r="BM26" s="3">
        <v>0.48148148148148145</v>
      </c>
      <c r="BN26">
        <v>1165</v>
      </c>
      <c r="BO26" s="3">
        <v>0.47942386831275718</v>
      </c>
      <c r="BP26">
        <v>1</v>
      </c>
      <c r="BQ26">
        <v>11</v>
      </c>
      <c r="BR26">
        <v>17</v>
      </c>
      <c r="BS26">
        <v>5</v>
      </c>
      <c r="BT26" s="3">
        <v>0.33333333333333331</v>
      </c>
      <c r="BU26">
        <v>33</v>
      </c>
      <c r="BV26">
        <v>9</v>
      </c>
      <c r="BW26" s="3">
        <v>0.27272727272727271</v>
      </c>
      <c r="BX26">
        <v>3</v>
      </c>
      <c r="BY26" s="3">
        <v>0.11818181818181818</v>
      </c>
    </row>
    <row r="27" spans="1:77" x14ac:dyDescent="0.3">
      <c r="A27" t="s">
        <v>34</v>
      </c>
      <c r="B27">
        <v>0</v>
      </c>
      <c r="G27" s="1">
        <v>0.21</v>
      </c>
      <c r="H27" s="1">
        <v>-0.21</v>
      </c>
      <c r="I27">
        <v>0</v>
      </c>
      <c r="J27" s="1">
        <v>0</v>
      </c>
      <c r="K27" s="1">
        <v>0</v>
      </c>
      <c r="L27">
        <v>28</v>
      </c>
      <c r="M27">
        <v>31</v>
      </c>
      <c r="N27" s="3">
        <v>0.90322580645161288</v>
      </c>
      <c r="O27">
        <v>53</v>
      </c>
      <c r="P27">
        <v>26</v>
      </c>
      <c r="Q27">
        <v>15</v>
      </c>
      <c r="R27">
        <v>41</v>
      </c>
      <c r="S27">
        <v>91</v>
      </c>
      <c r="T27" s="3">
        <v>0.45054945054945056</v>
      </c>
      <c r="U27">
        <v>115</v>
      </c>
      <c r="V27">
        <v>10</v>
      </c>
      <c r="W27">
        <v>9</v>
      </c>
      <c r="X27" s="1">
        <v>1.1111111111111112</v>
      </c>
      <c r="Y27">
        <v>1</v>
      </c>
      <c r="Z27">
        <v>0</v>
      </c>
      <c r="AA27">
        <v>2</v>
      </c>
      <c r="AB27">
        <v>3</v>
      </c>
      <c r="AC27" s="3">
        <v>0.66666666666666663</v>
      </c>
      <c r="AD27" s="4">
        <v>69.988</v>
      </c>
      <c r="AE27">
        <v>103</v>
      </c>
      <c r="AF27" s="3">
        <v>0.67949514563106794</v>
      </c>
      <c r="AG27">
        <v>31</v>
      </c>
      <c r="AH27" s="4">
        <v>49.977196470080884</v>
      </c>
      <c r="AI27" s="3">
        <v>0.62028289279008109</v>
      </c>
      <c r="AJ27">
        <v>79</v>
      </c>
      <c r="AK27" s="3">
        <v>4.7164179104477615E-2</v>
      </c>
      <c r="AL27">
        <v>1675</v>
      </c>
      <c r="AM27">
        <v>8</v>
      </c>
      <c r="AN27" s="1">
        <v>14.540000000000001</v>
      </c>
      <c r="AO27">
        <v>1</v>
      </c>
      <c r="AP27">
        <v>2</v>
      </c>
      <c r="AQ27" s="3">
        <v>0.5</v>
      </c>
      <c r="AR27">
        <v>1427</v>
      </c>
      <c r="AS27">
        <v>1495</v>
      </c>
      <c r="AT27" s="3">
        <v>0.95451505016722404</v>
      </c>
      <c r="AU27">
        <v>68</v>
      </c>
      <c r="AV27">
        <v>89</v>
      </c>
      <c r="AW27" s="3">
        <v>0.7640449438202247</v>
      </c>
      <c r="AX27" s="3">
        <v>5.9531772575250837E-2</v>
      </c>
      <c r="AY27">
        <v>97</v>
      </c>
      <c r="AZ27">
        <v>0</v>
      </c>
      <c r="BA27">
        <v>30319</v>
      </c>
      <c r="BB27">
        <v>9937</v>
      </c>
      <c r="BC27" s="3">
        <v>0.32774827665820111</v>
      </c>
      <c r="BD27">
        <v>3990</v>
      </c>
      <c r="BE27">
        <v>13927</v>
      </c>
      <c r="BF27">
        <v>21</v>
      </c>
      <c r="BG27" s="3">
        <v>0.77777777777777779</v>
      </c>
      <c r="BH27">
        <v>18</v>
      </c>
      <c r="BI27">
        <v>2</v>
      </c>
      <c r="BJ27">
        <v>1</v>
      </c>
      <c r="BK27">
        <v>56</v>
      </c>
      <c r="BL27">
        <v>20</v>
      </c>
      <c r="BM27" s="3">
        <v>0.7407407407407407</v>
      </c>
      <c r="BN27">
        <v>1576</v>
      </c>
      <c r="BO27" s="3">
        <v>0.64855967078189303</v>
      </c>
      <c r="BP27">
        <v>0</v>
      </c>
      <c r="BQ27">
        <v>2</v>
      </c>
      <c r="BR27">
        <v>4</v>
      </c>
      <c r="BS27">
        <v>0</v>
      </c>
      <c r="BT27" s="3">
        <v>0.33333333333333331</v>
      </c>
      <c r="BU27">
        <v>6</v>
      </c>
      <c r="BV27">
        <v>0</v>
      </c>
      <c r="BW27" s="3">
        <v>0</v>
      </c>
      <c r="BX27">
        <v>5</v>
      </c>
      <c r="BY27" s="3">
        <v>3.4999999999999996E-2</v>
      </c>
    </row>
    <row r="28" spans="1:77" x14ac:dyDescent="0.3">
      <c r="A28" t="s">
        <v>35</v>
      </c>
      <c r="B28">
        <v>0</v>
      </c>
      <c r="G28" s="1">
        <v>0.2</v>
      </c>
      <c r="H28" s="1">
        <v>-0.2</v>
      </c>
      <c r="I28">
        <v>5</v>
      </c>
      <c r="J28" s="1">
        <v>3.51</v>
      </c>
      <c r="K28" s="1">
        <v>1.4900000000000002</v>
      </c>
      <c r="L28">
        <v>54</v>
      </c>
      <c r="M28">
        <v>90</v>
      </c>
      <c r="N28" s="3">
        <v>0.6</v>
      </c>
      <c r="O28">
        <v>6</v>
      </c>
      <c r="P28">
        <v>19</v>
      </c>
      <c r="Q28">
        <v>3</v>
      </c>
      <c r="R28">
        <v>111</v>
      </c>
      <c r="S28">
        <v>375</v>
      </c>
      <c r="T28" s="3">
        <v>0.29599999999999999</v>
      </c>
      <c r="U28">
        <v>123</v>
      </c>
      <c r="V28">
        <v>33</v>
      </c>
      <c r="W28">
        <v>26</v>
      </c>
      <c r="X28" s="1">
        <v>1.2692307692307692</v>
      </c>
      <c r="Y28">
        <v>6</v>
      </c>
      <c r="Z28">
        <v>0</v>
      </c>
      <c r="AA28">
        <v>25</v>
      </c>
      <c r="AB28">
        <v>29</v>
      </c>
      <c r="AC28" s="3">
        <v>0.86206896551724133</v>
      </c>
      <c r="AD28" s="4">
        <v>120.032</v>
      </c>
      <c r="AE28">
        <v>216</v>
      </c>
      <c r="AF28" s="3">
        <v>0.5557037037037037</v>
      </c>
      <c r="AG28">
        <v>8</v>
      </c>
      <c r="AH28" s="4">
        <v>17.015377657168703</v>
      </c>
      <c r="AI28" s="3">
        <v>0.47016294091066158</v>
      </c>
      <c r="AJ28">
        <v>177</v>
      </c>
      <c r="AK28" s="3">
        <v>8.9123867069486398E-2</v>
      </c>
      <c r="AL28">
        <v>1986</v>
      </c>
      <c r="AM28">
        <v>13</v>
      </c>
      <c r="AN28" s="1">
        <v>19.07</v>
      </c>
      <c r="AO28">
        <v>6</v>
      </c>
      <c r="AP28">
        <v>11</v>
      </c>
      <c r="AQ28" s="3">
        <v>0.54545454545454541</v>
      </c>
      <c r="AR28">
        <v>1581</v>
      </c>
      <c r="AS28">
        <v>1710</v>
      </c>
      <c r="AT28" s="3">
        <v>0.92456140350877192</v>
      </c>
      <c r="AU28">
        <v>65</v>
      </c>
      <c r="AV28">
        <v>92</v>
      </c>
      <c r="AW28" s="3">
        <v>0.70652173913043481</v>
      </c>
      <c r="AX28" s="3">
        <v>5.3801169590643273E-2</v>
      </c>
      <c r="AY28">
        <v>162</v>
      </c>
      <c r="AZ28">
        <v>27</v>
      </c>
      <c r="BA28">
        <v>27030</v>
      </c>
      <c r="BB28">
        <v>8132</v>
      </c>
      <c r="BC28" s="3">
        <v>0.30085090640029599</v>
      </c>
      <c r="BD28">
        <v>3196</v>
      </c>
      <c r="BE28">
        <v>11328</v>
      </c>
      <c r="BF28">
        <v>20</v>
      </c>
      <c r="BG28" s="3">
        <v>0.7407407407407407</v>
      </c>
      <c r="BH28">
        <v>17</v>
      </c>
      <c r="BI28">
        <v>2</v>
      </c>
      <c r="BJ28">
        <v>1</v>
      </c>
      <c r="BK28">
        <v>53</v>
      </c>
      <c r="BL28">
        <v>15</v>
      </c>
      <c r="BM28" s="3">
        <v>0.55555555555555558</v>
      </c>
      <c r="BN28">
        <v>1482</v>
      </c>
      <c r="BO28" s="3">
        <v>0.6098765432098765</v>
      </c>
      <c r="BP28">
        <v>0</v>
      </c>
      <c r="BQ28">
        <v>0</v>
      </c>
      <c r="BR28">
        <v>1</v>
      </c>
      <c r="BS28">
        <v>1</v>
      </c>
      <c r="BT28" s="3">
        <v>0</v>
      </c>
      <c r="BU28">
        <v>2</v>
      </c>
      <c r="BV28">
        <v>0</v>
      </c>
      <c r="BW28" s="3">
        <v>0</v>
      </c>
      <c r="BX28">
        <v>0</v>
      </c>
      <c r="BY28" s="3">
        <v>0.1</v>
      </c>
    </row>
    <row r="29" spans="1:77" x14ac:dyDescent="0.3">
      <c r="A29" t="s">
        <v>36</v>
      </c>
      <c r="B29">
        <v>0</v>
      </c>
      <c r="G29" s="1">
        <v>0</v>
      </c>
      <c r="H29" s="1">
        <v>0</v>
      </c>
      <c r="I29">
        <v>0</v>
      </c>
      <c r="J29" s="1">
        <v>0</v>
      </c>
      <c r="K29" s="1">
        <v>0</v>
      </c>
      <c r="L29">
        <v>1</v>
      </c>
      <c r="M29">
        <v>1</v>
      </c>
      <c r="N29" s="3">
        <v>1</v>
      </c>
      <c r="O29">
        <v>0</v>
      </c>
      <c r="P29">
        <v>1</v>
      </c>
      <c r="Q29">
        <v>0</v>
      </c>
      <c r="R29">
        <v>2</v>
      </c>
      <c r="S29">
        <v>7</v>
      </c>
      <c r="T29" s="3">
        <v>0.2857142857142857</v>
      </c>
      <c r="U29">
        <v>2</v>
      </c>
      <c r="V29">
        <v>1</v>
      </c>
      <c r="W29">
        <v>1</v>
      </c>
      <c r="X29" s="1">
        <v>1</v>
      </c>
      <c r="Y29">
        <v>0</v>
      </c>
      <c r="Z29">
        <v>0</v>
      </c>
      <c r="AA29">
        <v>2</v>
      </c>
      <c r="AB29">
        <v>2</v>
      </c>
      <c r="AC29" s="3">
        <v>1</v>
      </c>
      <c r="AD29" s="4">
        <v>4</v>
      </c>
      <c r="AE29">
        <v>5</v>
      </c>
      <c r="AF29" s="3">
        <v>0.8</v>
      </c>
      <c r="AG29">
        <v>0</v>
      </c>
      <c r="AH29" s="4">
        <v>0</v>
      </c>
      <c r="AI29" s="3"/>
      <c r="AJ29">
        <v>4</v>
      </c>
      <c r="AK29" s="3">
        <v>0.17391304347826086</v>
      </c>
      <c r="AL29">
        <v>23</v>
      </c>
      <c r="AM29">
        <v>1</v>
      </c>
      <c r="AN29" s="1">
        <v>0.56999999999999995</v>
      </c>
      <c r="AO29">
        <v>0</v>
      </c>
      <c r="AP29">
        <v>0</v>
      </c>
      <c r="AQ29" s="3"/>
      <c r="AR29">
        <v>12</v>
      </c>
      <c r="AS29">
        <v>15</v>
      </c>
      <c r="AT29" s="3">
        <v>0.8</v>
      </c>
      <c r="AU29">
        <v>0</v>
      </c>
      <c r="AV29">
        <v>0</v>
      </c>
      <c r="AW29" s="3"/>
      <c r="AX29" s="3">
        <v>0</v>
      </c>
      <c r="AY29">
        <v>0</v>
      </c>
      <c r="AZ29">
        <v>0</v>
      </c>
      <c r="BA29">
        <v>165</v>
      </c>
      <c r="BB29">
        <v>2</v>
      </c>
      <c r="BC29" s="3">
        <v>1.2121212121212121E-2</v>
      </c>
      <c r="BD29">
        <v>75</v>
      </c>
      <c r="BE29">
        <v>77</v>
      </c>
      <c r="BF29">
        <v>1</v>
      </c>
      <c r="BG29" s="3">
        <v>3.7037037037037035E-2</v>
      </c>
      <c r="BH29">
        <v>1</v>
      </c>
      <c r="BK29">
        <v>3</v>
      </c>
      <c r="BM29" s="3">
        <v>0</v>
      </c>
      <c r="BN29">
        <v>24</v>
      </c>
      <c r="BO29" s="3">
        <v>9.876543209876543E-3</v>
      </c>
      <c r="BP29">
        <v>0</v>
      </c>
      <c r="BQ29">
        <v>0</v>
      </c>
      <c r="BR29">
        <v>0</v>
      </c>
      <c r="BS29">
        <v>0</v>
      </c>
      <c r="BT29" s="3"/>
      <c r="BU29">
        <v>0</v>
      </c>
      <c r="BV29">
        <v>0</v>
      </c>
      <c r="BW29" s="3"/>
      <c r="BX29">
        <v>0</v>
      </c>
      <c r="BY29" s="3"/>
    </row>
  </sheetData>
  <sheetProtection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6F190-6D9E-4C5E-B4AB-9E8066D17DA4}">
  <dimension ref="A2:BZ32"/>
  <sheetViews>
    <sheetView zoomScale="90" zoomScaleNormal="90" workbookViewId="0">
      <pane xSplit="1" topLeftCell="AU1" activePane="topRight" state="frozen"/>
      <selection pane="topRight" activeCell="AQ3" sqref="AQ3"/>
    </sheetView>
  </sheetViews>
  <sheetFormatPr baseColWidth="10" defaultRowHeight="14.4" x14ac:dyDescent="0.3"/>
  <cols>
    <col min="1" max="1" width="13.109375" bestFit="1" customWidth="1"/>
    <col min="58" max="58" width="18.109375" bestFit="1" customWidth="1"/>
  </cols>
  <sheetData>
    <row r="2" spans="1:78" x14ac:dyDescent="0.3">
      <c r="A2" s="55" t="s">
        <v>37</v>
      </c>
      <c r="B2" s="55" t="s">
        <v>0</v>
      </c>
      <c r="C2" s="55" t="s">
        <v>2</v>
      </c>
      <c r="D2" s="55" t="s">
        <v>1</v>
      </c>
      <c r="E2" s="55" t="s">
        <v>3</v>
      </c>
      <c r="F2" s="55" t="s">
        <v>4</v>
      </c>
      <c r="G2" s="55" t="s">
        <v>5</v>
      </c>
      <c r="H2" s="55" t="s">
        <v>6</v>
      </c>
      <c r="I2" s="55" t="s">
        <v>7</v>
      </c>
      <c r="J2" s="55" t="s">
        <v>8</v>
      </c>
      <c r="K2" s="55" t="s">
        <v>9</v>
      </c>
      <c r="L2" s="55" t="s">
        <v>38</v>
      </c>
      <c r="M2" s="55" t="s">
        <v>106</v>
      </c>
      <c r="N2" s="54" t="s">
        <v>40</v>
      </c>
      <c r="O2" s="55" t="s">
        <v>41</v>
      </c>
      <c r="P2" s="55" t="s">
        <v>42</v>
      </c>
      <c r="Q2" s="55" t="s">
        <v>123</v>
      </c>
      <c r="R2" s="55" t="s">
        <v>44</v>
      </c>
      <c r="S2" s="55" t="s">
        <v>45</v>
      </c>
      <c r="T2" s="54" t="s">
        <v>46</v>
      </c>
      <c r="U2" s="55" t="s">
        <v>47</v>
      </c>
      <c r="V2" s="55" t="s">
        <v>48</v>
      </c>
      <c r="W2" s="55" t="s">
        <v>49</v>
      </c>
      <c r="X2" s="58" t="s">
        <v>50</v>
      </c>
      <c r="Y2" s="55" t="s">
        <v>51</v>
      </c>
      <c r="Z2" s="55" t="s">
        <v>52</v>
      </c>
      <c r="AA2" s="55" t="s">
        <v>61</v>
      </c>
      <c r="AB2" s="55" t="s">
        <v>60</v>
      </c>
      <c r="AC2" s="54" t="s">
        <v>59</v>
      </c>
      <c r="AD2" s="55" t="s">
        <v>58</v>
      </c>
      <c r="AE2" s="55" t="s">
        <v>57</v>
      </c>
      <c r="AF2" s="54" t="s">
        <v>56</v>
      </c>
      <c r="AG2" s="55" t="s">
        <v>55</v>
      </c>
      <c r="AH2" s="55" t="s">
        <v>54</v>
      </c>
      <c r="AI2" s="54" t="s">
        <v>53</v>
      </c>
      <c r="AJ2" s="55" t="s">
        <v>69</v>
      </c>
      <c r="AK2" s="55" t="s">
        <v>68</v>
      </c>
      <c r="AL2" s="55" t="s">
        <v>67</v>
      </c>
      <c r="AM2" s="55" t="s">
        <v>66</v>
      </c>
      <c r="AN2" s="55" t="s">
        <v>65</v>
      </c>
      <c r="AO2" s="55" t="s">
        <v>64</v>
      </c>
      <c r="AP2" s="55" t="s">
        <v>63</v>
      </c>
      <c r="AQ2" s="55" t="s">
        <v>62</v>
      </c>
      <c r="AR2" s="55" t="s">
        <v>78</v>
      </c>
      <c r="AS2" s="55" t="s">
        <v>77</v>
      </c>
      <c r="AT2" s="54" t="s">
        <v>76</v>
      </c>
      <c r="AU2" s="55" t="s">
        <v>75</v>
      </c>
      <c r="AV2" s="55" t="s">
        <v>74</v>
      </c>
      <c r="AW2" s="54" t="s">
        <v>73</v>
      </c>
      <c r="AX2" s="54" t="s">
        <v>72</v>
      </c>
      <c r="AY2" s="55" t="s">
        <v>70</v>
      </c>
      <c r="AZ2" s="55" t="s">
        <v>83</v>
      </c>
      <c r="BA2" s="55" t="s">
        <v>82</v>
      </c>
      <c r="BB2" s="54" t="s">
        <v>81</v>
      </c>
      <c r="BC2" s="55" t="s">
        <v>80</v>
      </c>
      <c r="BD2" s="55" t="s">
        <v>79</v>
      </c>
      <c r="BE2" s="55" t="s">
        <v>71</v>
      </c>
      <c r="BF2" s="55" t="s">
        <v>165</v>
      </c>
      <c r="BG2" s="55" t="s">
        <v>93</v>
      </c>
      <c r="BH2" s="55" t="s">
        <v>92</v>
      </c>
      <c r="BI2" s="55" t="s">
        <v>91</v>
      </c>
      <c r="BJ2" s="55" t="s">
        <v>90</v>
      </c>
      <c r="BK2" s="55" t="s">
        <v>89</v>
      </c>
      <c r="BL2" s="55" t="s">
        <v>88</v>
      </c>
      <c r="BM2" s="55" t="s">
        <v>87</v>
      </c>
      <c r="BN2" s="55" t="s">
        <v>86</v>
      </c>
      <c r="BO2" s="55" t="s">
        <v>85</v>
      </c>
      <c r="BP2" s="55" t="s">
        <v>84</v>
      </c>
      <c r="BQ2" s="55" t="s">
        <v>102</v>
      </c>
      <c r="BR2" s="55" t="s">
        <v>101</v>
      </c>
      <c r="BS2" s="55" t="s">
        <v>100</v>
      </c>
      <c r="BT2" s="55" t="s">
        <v>43</v>
      </c>
      <c r="BU2" s="54" t="s">
        <v>99</v>
      </c>
      <c r="BV2" s="55" t="s">
        <v>98</v>
      </c>
      <c r="BW2" s="55" t="s">
        <v>97</v>
      </c>
      <c r="BX2" s="54" t="s">
        <v>96</v>
      </c>
      <c r="BY2" s="55" t="s">
        <v>95</v>
      </c>
      <c r="BZ2" s="54" t="s">
        <v>94</v>
      </c>
    </row>
    <row r="3" spans="1:78" x14ac:dyDescent="0.3">
      <c r="A3" s="63" t="s">
        <v>11</v>
      </c>
      <c r="B3" s="56">
        <v>0</v>
      </c>
      <c r="C3" s="55"/>
      <c r="D3" s="55"/>
      <c r="E3" s="55"/>
      <c r="F3" s="55"/>
      <c r="G3" s="55">
        <v>0.33</v>
      </c>
      <c r="H3" s="55">
        <v>-0.33</v>
      </c>
      <c r="I3" s="55">
        <v>2</v>
      </c>
      <c r="J3" s="55">
        <v>2.29</v>
      </c>
      <c r="K3" s="55">
        <v>-0.29000000000000004</v>
      </c>
      <c r="L3" s="56">
        <v>38</v>
      </c>
      <c r="M3" s="56">
        <v>47</v>
      </c>
      <c r="N3" s="54">
        <v>0.80851063829787229</v>
      </c>
      <c r="O3" s="56">
        <v>14</v>
      </c>
      <c r="P3" s="56">
        <v>22</v>
      </c>
      <c r="Q3" s="56">
        <v>2</v>
      </c>
      <c r="R3" s="56">
        <v>67</v>
      </c>
      <c r="S3" s="56">
        <v>192</v>
      </c>
      <c r="T3" s="54">
        <v>0.34895833333333331</v>
      </c>
      <c r="U3" s="56">
        <v>124</v>
      </c>
      <c r="V3" s="55">
        <v>9</v>
      </c>
      <c r="W3" s="55">
        <v>16</v>
      </c>
      <c r="X3" s="55">
        <v>0.5625</v>
      </c>
      <c r="Y3" s="55">
        <v>1</v>
      </c>
      <c r="Z3" s="55">
        <v>0</v>
      </c>
      <c r="AA3" s="55">
        <v>15</v>
      </c>
      <c r="AB3" s="55">
        <v>30</v>
      </c>
      <c r="AC3" s="54">
        <v>0.5</v>
      </c>
      <c r="AD3" s="64">
        <v>84.923999999999992</v>
      </c>
      <c r="AE3" s="55">
        <v>148</v>
      </c>
      <c r="AF3" s="54">
        <v>0.57381081081081076</v>
      </c>
      <c r="AG3" s="55">
        <v>23</v>
      </c>
      <c r="AH3" s="64">
        <v>35.985074626865668</v>
      </c>
      <c r="AI3" s="54">
        <v>0.63915387805889678</v>
      </c>
      <c r="AJ3" s="55">
        <v>201</v>
      </c>
      <c r="AK3" s="54">
        <v>0.130859375</v>
      </c>
      <c r="AL3" s="55">
        <v>1536</v>
      </c>
      <c r="AM3" s="55">
        <v>31</v>
      </c>
      <c r="AN3" s="58">
        <v>13.019999999999998</v>
      </c>
      <c r="AO3" s="55">
        <v>10</v>
      </c>
      <c r="AP3" s="55">
        <v>51</v>
      </c>
      <c r="AQ3" s="54">
        <v>0.19607843137254902</v>
      </c>
      <c r="AR3" s="55">
        <v>1057</v>
      </c>
      <c r="AS3" s="55">
        <v>1169</v>
      </c>
      <c r="AT3" s="54">
        <v>0.90419161676646709</v>
      </c>
      <c r="AU3" s="55">
        <v>16</v>
      </c>
      <c r="AV3" s="55">
        <v>36</v>
      </c>
      <c r="AW3" s="54">
        <v>0.44444444444444442</v>
      </c>
      <c r="AX3" s="54">
        <v>3.0795551753635585E-2</v>
      </c>
      <c r="AY3" s="55">
        <v>16</v>
      </c>
      <c r="AZ3" s="65">
        <v>17510</v>
      </c>
      <c r="BA3" s="55">
        <v>5042</v>
      </c>
      <c r="BB3" s="54">
        <v>0.28794974300399773</v>
      </c>
      <c r="BC3" s="55">
        <v>1659</v>
      </c>
      <c r="BD3" s="55">
        <v>6701</v>
      </c>
      <c r="BE3" s="55">
        <v>73</v>
      </c>
      <c r="BF3" s="55">
        <v>65</v>
      </c>
      <c r="BG3" s="55">
        <v>26</v>
      </c>
      <c r="BH3" s="54">
        <v>0.68421052631578949</v>
      </c>
      <c r="BI3" s="55">
        <v>19</v>
      </c>
      <c r="BJ3" s="55">
        <v>3</v>
      </c>
      <c r="BK3" s="55">
        <v>4</v>
      </c>
      <c r="BL3" s="55">
        <v>60</v>
      </c>
      <c r="BM3" s="55">
        <v>18</v>
      </c>
      <c r="BN3" s="54">
        <v>0.47368421052631576</v>
      </c>
      <c r="BO3" s="55">
        <v>1691</v>
      </c>
      <c r="BP3" s="54">
        <v>0.49444444444444446</v>
      </c>
      <c r="BQ3" s="55">
        <v>0</v>
      </c>
      <c r="BR3" s="55">
        <v>2</v>
      </c>
      <c r="BS3" s="55">
        <v>0</v>
      </c>
      <c r="BT3" s="55">
        <v>0</v>
      </c>
      <c r="BU3" s="54">
        <v>1</v>
      </c>
      <c r="BV3" s="55">
        <v>2</v>
      </c>
      <c r="BW3" s="55">
        <v>0</v>
      </c>
      <c r="BX3" s="54">
        <v>0</v>
      </c>
      <c r="BY3" s="55">
        <v>0</v>
      </c>
      <c r="BZ3" s="54">
        <v>0.16500000000000001</v>
      </c>
    </row>
    <row r="4" spans="1:78" x14ac:dyDescent="0.3">
      <c r="A4" s="63" t="s">
        <v>12</v>
      </c>
      <c r="B4" s="56">
        <v>0</v>
      </c>
      <c r="C4" s="55"/>
      <c r="D4" s="55"/>
      <c r="E4" s="55"/>
      <c r="F4" s="55"/>
      <c r="G4" s="55">
        <v>0</v>
      </c>
      <c r="H4" s="55">
        <v>0</v>
      </c>
      <c r="I4" s="55">
        <v>0</v>
      </c>
      <c r="J4" s="55">
        <v>0.09</v>
      </c>
      <c r="K4" s="55">
        <v>-0.09</v>
      </c>
      <c r="L4" s="56">
        <v>5</v>
      </c>
      <c r="M4" s="56">
        <v>7</v>
      </c>
      <c r="N4" s="54">
        <v>0.7142857142857143</v>
      </c>
      <c r="O4" s="56">
        <v>5</v>
      </c>
      <c r="P4" s="56">
        <v>1</v>
      </c>
      <c r="Q4" s="56">
        <v>0</v>
      </c>
      <c r="R4" s="56">
        <v>16</v>
      </c>
      <c r="S4" s="56">
        <v>38</v>
      </c>
      <c r="T4" s="54">
        <v>0.42105263157894735</v>
      </c>
      <c r="U4" s="56">
        <v>7</v>
      </c>
      <c r="V4" s="55">
        <v>1</v>
      </c>
      <c r="W4" s="55">
        <v>6</v>
      </c>
      <c r="X4" s="55">
        <v>0.16666666666666666</v>
      </c>
      <c r="Y4" s="55">
        <v>2</v>
      </c>
      <c r="Z4" s="55">
        <v>0</v>
      </c>
      <c r="AA4" s="55">
        <v>3</v>
      </c>
      <c r="AB4" s="55">
        <v>5</v>
      </c>
      <c r="AC4" s="54">
        <v>0.6</v>
      </c>
      <c r="AD4" s="64">
        <v>9</v>
      </c>
      <c r="AE4" s="55">
        <v>21</v>
      </c>
      <c r="AF4" s="54">
        <v>0.42857142857142855</v>
      </c>
      <c r="AG4" s="55">
        <v>0</v>
      </c>
      <c r="AH4" s="64">
        <v>3</v>
      </c>
      <c r="AI4" s="54">
        <v>0</v>
      </c>
      <c r="AJ4" s="55">
        <v>17</v>
      </c>
      <c r="AK4" s="54">
        <v>0.10625</v>
      </c>
      <c r="AL4" s="55">
        <v>160</v>
      </c>
      <c r="AM4" s="55">
        <v>2</v>
      </c>
      <c r="AN4" s="58">
        <v>1.6</v>
      </c>
      <c r="AO4" s="55">
        <v>0</v>
      </c>
      <c r="AP4" s="55">
        <v>1</v>
      </c>
      <c r="AQ4" s="54">
        <v>0</v>
      </c>
      <c r="AR4" s="55">
        <v>100</v>
      </c>
      <c r="AS4" s="55">
        <v>109</v>
      </c>
      <c r="AT4" s="54">
        <v>0.91743119266055051</v>
      </c>
      <c r="AU4" s="55">
        <v>0</v>
      </c>
      <c r="AV4" s="55">
        <v>1</v>
      </c>
      <c r="AW4" s="54">
        <v>0</v>
      </c>
      <c r="AX4" s="54">
        <v>9.1743119266055051E-3</v>
      </c>
      <c r="AY4" s="55">
        <v>2</v>
      </c>
      <c r="AZ4" s="65">
        <v>2273</v>
      </c>
      <c r="BA4" s="55">
        <v>523</v>
      </c>
      <c r="BB4" s="54">
        <v>0.23009238891333039</v>
      </c>
      <c r="BC4" s="55">
        <v>119</v>
      </c>
      <c r="BD4" s="55">
        <v>642</v>
      </c>
      <c r="BE4" s="55">
        <v>4</v>
      </c>
      <c r="BF4" s="55">
        <v>8</v>
      </c>
      <c r="BG4" s="55">
        <v>3</v>
      </c>
      <c r="BH4" s="54">
        <v>7.8947368421052627E-2</v>
      </c>
      <c r="BI4" s="55">
        <v>1</v>
      </c>
      <c r="BJ4" s="55"/>
      <c r="BK4" s="55">
        <v>2</v>
      </c>
      <c r="BL4" s="55">
        <v>3</v>
      </c>
      <c r="BM4" s="55">
        <v>2</v>
      </c>
      <c r="BN4" s="54">
        <v>5.2631578947368418E-2</v>
      </c>
      <c r="BO4" s="55">
        <v>191</v>
      </c>
      <c r="BP4" s="54">
        <v>5.5847953216374271E-2</v>
      </c>
      <c r="BQ4" s="55">
        <v>0</v>
      </c>
      <c r="BR4" s="55">
        <v>0</v>
      </c>
      <c r="BS4" s="55">
        <v>0</v>
      </c>
      <c r="BT4" s="55">
        <v>0</v>
      </c>
      <c r="BU4" s="54" t="e">
        <v>#DIV/0!</v>
      </c>
      <c r="BV4" s="55">
        <v>0</v>
      </c>
      <c r="BW4" s="55">
        <v>0</v>
      </c>
      <c r="BX4" s="54" t="e">
        <v>#DIV/0!</v>
      </c>
      <c r="BY4" s="55">
        <v>0</v>
      </c>
      <c r="BZ4" s="54" t="e">
        <v>#DIV/0!</v>
      </c>
    </row>
    <row r="5" spans="1:78" x14ac:dyDescent="0.3">
      <c r="A5" s="63" t="s">
        <v>15</v>
      </c>
      <c r="B5" s="56">
        <v>1</v>
      </c>
      <c r="C5" s="55"/>
      <c r="D5" s="55"/>
      <c r="E5" s="55"/>
      <c r="F5" s="55"/>
      <c r="G5" s="55">
        <v>0.72000000000000008</v>
      </c>
      <c r="H5" s="55">
        <v>0.27999999999999992</v>
      </c>
      <c r="I5" s="55">
        <v>1</v>
      </c>
      <c r="J5" s="55">
        <v>1.2</v>
      </c>
      <c r="K5" s="55">
        <v>-0.19999999999999996</v>
      </c>
      <c r="L5" s="56">
        <v>23</v>
      </c>
      <c r="M5" s="56">
        <v>28</v>
      </c>
      <c r="N5" s="54">
        <v>0.8214285714285714</v>
      </c>
      <c r="O5" s="56">
        <v>18</v>
      </c>
      <c r="P5" s="56">
        <v>16</v>
      </c>
      <c r="Q5" s="56">
        <v>5</v>
      </c>
      <c r="R5" s="56">
        <v>66</v>
      </c>
      <c r="S5" s="56">
        <v>209</v>
      </c>
      <c r="T5" s="54">
        <v>0.31578947368421051</v>
      </c>
      <c r="U5" s="56">
        <v>64</v>
      </c>
      <c r="V5" s="55">
        <v>9</v>
      </c>
      <c r="W5" s="55">
        <v>20</v>
      </c>
      <c r="X5" s="55">
        <v>0.45</v>
      </c>
      <c r="Y5" s="55">
        <v>3</v>
      </c>
      <c r="Z5" s="55">
        <v>0</v>
      </c>
      <c r="AA5" s="55">
        <v>7</v>
      </c>
      <c r="AB5" s="55">
        <v>11</v>
      </c>
      <c r="AC5" s="54">
        <v>0.63636363636363635</v>
      </c>
      <c r="AD5" s="64">
        <v>40.949999999999996</v>
      </c>
      <c r="AE5" s="55">
        <v>92</v>
      </c>
      <c r="AF5" s="54">
        <v>0.44510869565217387</v>
      </c>
      <c r="AG5" s="55">
        <v>2</v>
      </c>
      <c r="AH5" s="64">
        <v>14.030303030303031</v>
      </c>
      <c r="AI5" s="54">
        <v>0.14254859611231099</v>
      </c>
      <c r="AJ5" s="55">
        <v>145</v>
      </c>
      <c r="AK5" s="54">
        <v>0.13122171945701358</v>
      </c>
      <c r="AL5" s="55">
        <v>1105</v>
      </c>
      <c r="AM5" s="55">
        <v>34</v>
      </c>
      <c r="AN5" s="58">
        <v>8.3199999999999985</v>
      </c>
      <c r="AO5" s="55">
        <v>7</v>
      </c>
      <c r="AP5" s="55">
        <v>39</v>
      </c>
      <c r="AQ5" s="54">
        <v>0.17948717948717949</v>
      </c>
      <c r="AR5" s="55">
        <v>731</v>
      </c>
      <c r="AS5" s="55">
        <v>805</v>
      </c>
      <c r="AT5" s="54">
        <v>0.90807453416149064</v>
      </c>
      <c r="AU5" s="55">
        <v>6</v>
      </c>
      <c r="AV5" s="55">
        <v>18</v>
      </c>
      <c r="AW5" s="54">
        <v>0.33333333333333331</v>
      </c>
      <c r="AX5" s="54">
        <v>2.236024844720497E-2</v>
      </c>
      <c r="AY5" s="55">
        <v>12</v>
      </c>
      <c r="AZ5" s="65">
        <v>12269</v>
      </c>
      <c r="BA5" s="55">
        <v>3240</v>
      </c>
      <c r="BB5" s="54">
        <v>0.26408020213546335</v>
      </c>
      <c r="BC5" s="55">
        <v>1902</v>
      </c>
      <c r="BD5" s="55">
        <v>5142</v>
      </c>
      <c r="BE5" s="55">
        <v>38</v>
      </c>
      <c r="BF5" s="55">
        <v>40</v>
      </c>
      <c r="BG5" s="55">
        <v>25</v>
      </c>
      <c r="BH5" s="54">
        <v>0.65789473684210531</v>
      </c>
      <c r="BI5" s="55">
        <v>17</v>
      </c>
      <c r="BJ5" s="55">
        <v>3</v>
      </c>
      <c r="BK5" s="55">
        <v>5</v>
      </c>
      <c r="BL5" s="55">
        <v>54</v>
      </c>
      <c r="BM5" s="55">
        <v>15</v>
      </c>
      <c r="BN5" s="54">
        <v>0.39473684210526316</v>
      </c>
      <c r="BO5" s="55">
        <v>1356</v>
      </c>
      <c r="BP5" s="54">
        <v>0.39649122807017545</v>
      </c>
      <c r="BQ5" s="55">
        <v>0</v>
      </c>
      <c r="BR5" s="55">
        <v>1</v>
      </c>
      <c r="BS5" s="55">
        <v>5</v>
      </c>
      <c r="BT5" s="55">
        <v>1</v>
      </c>
      <c r="BU5" s="54">
        <v>0.14285714285714285</v>
      </c>
      <c r="BV5" s="55">
        <v>7</v>
      </c>
      <c r="BW5" s="55">
        <v>3</v>
      </c>
      <c r="BX5" s="54">
        <v>0.42857142857142855</v>
      </c>
      <c r="BY5" s="55">
        <v>0</v>
      </c>
      <c r="BZ5" s="54">
        <v>0.10285714285714287</v>
      </c>
    </row>
    <row r="6" spans="1:78" x14ac:dyDescent="0.3">
      <c r="A6" s="63" t="s">
        <v>153</v>
      </c>
      <c r="B6" s="56">
        <v>2</v>
      </c>
      <c r="C6" s="55"/>
      <c r="D6" s="55"/>
      <c r="E6" s="55"/>
      <c r="F6" s="55">
        <v>2</v>
      </c>
      <c r="G6" s="55">
        <v>1.4700000000000002</v>
      </c>
      <c r="H6" s="55">
        <v>0.5299999999999998</v>
      </c>
      <c r="I6" s="55">
        <v>1</v>
      </c>
      <c r="J6" s="55">
        <v>0.91</v>
      </c>
      <c r="K6" s="55">
        <v>8.9999999999999969E-2</v>
      </c>
      <c r="L6" s="56">
        <v>21</v>
      </c>
      <c r="M6" s="56">
        <v>29</v>
      </c>
      <c r="N6" s="54">
        <v>0.72413793103448276</v>
      </c>
      <c r="O6" s="56">
        <v>33</v>
      </c>
      <c r="P6" s="56">
        <v>29</v>
      </c>
      <c r="Q6" s="56">
        <v>6</v>
      </c>
      <c r="R6" s="56">
        <v>56</v>
      </c>
      <c r="S6" s="56">
        <v>177</v>
      </c>
      <c r="T6" s="54">
        <v>0.31638418079096048</v>
      </c>
      <c r="U6" s="56">
        <v>108</v>
      </c>
      <c r="V6" s="55">
        <v>15</v>
      </c>
      <c r="W6" s="55">
        <v>14</v>
      </c>
      <c r="X6" s="55">
        <v>1.0714285714285714</v>
      </c>
      <c r="Y6" s="55">
        <v>3</v>
      </c>
      <c r="Z6" s="55">
        <v>0</v>
      </c>
      <c r="AA6" s="55">
        <v>7</v>
      </c>
      <c r="AB6" s="55">
        <v>8</v>
      </c>
      <c r="AC6" s="54">
        <v>0.875</v>
      </c>
      <c r="AD6" s="64">
        <v>70.97999999999999</v>
      </c>
      <c r="AE6" s="55">
        <v>115</v>
      </c>
      <c r="AF6" s="54">
        <v>0.61721739130434772</v>
      </c>
      <c r="AG6" s="55">
        <v>29</v>
      </c>
      <c r="AH6" s="64">
        <v>45.061058344640429</v>
      </c>
      <c r="AI6" s="54">
        <v>0.64357121348991275</v>
      </c>
      <c r="AJ6" s="55">
        <v>115</v>
      </c>
      <c r="AK6" s="54">
        <v>8.4187408491947294E-2</v>
      </c>
      <c r="AL6" s="55">
        <v>1366</v>
      </c>
      <c r="AM6" s="55">
        <v>15</v>
      </c>
      <c r="AN6" s="58">
        <v>9.1999999999999993</v>
      </c>
      <c r="AO6" s="55">
        <v>0</v>
      </c>
      <c r="AP6" s="55">
        <v>1</v>
      </c>
      <c r="AQ6" s="54">
        <v>0</v>
      </c>
      <c r="AR6" s="55">
        <v>1089</v>
      </c>
      <c r="AS6" s="55">
        <v>1184</v>
      </c>
      <c r="AT6" s="54">
        <v>0.91976351351351349</v>
      </c>
      <c r="AU6" s="55">
        <v>29</v>
      </c>
      <c r="AV6" s="55">
        <v>51</v>
      </c>
      <c r="AW6" s="54">
        <v>0.56862745098039214</v>
      </c>
      <c r="AX6" s="54">
        <v>4.3074324324324322E-2</v>
      </c>
      <c r="AY6" s="55">
        <v>5</v>
      </c>
      <c r="AZ6" s="65">
        <v>20436</v>
      </c>
      <c r="BA6" s="55">
        <v>5365</v>
      </c>
      <c r="BB6" s="54">
        <v>0.26252691329027206</v>
      </c>
      <c r="BC6" s="55">
        <v>2182</v>
      </c>
      <c r="BD6" s="55">
        <v>7547</v>
      </c>
      <c r="BE6" s="55">
        <v>84</v>
      </c>
      <c r="BF6" s="55">
        <v>60</v>
      </c>
      <c r="BG6" s="55">
        <v>23</v>
      </c>
      <c r="BH6" s="54">
        <v>0.60526315789473684</v>
      </c>
      <c r="BI6" s="55">
        <v>17</v>
      </c>
      <c r="BJ6" s="55">
        <v>1</v>
      </c>
      <c r="BK6" s="55">
        <v>5</v>
      </c>
      <c r="BL6" s="55">
        <v>52</v>
      </c>
      <c r="BM6" s="55">
        <v>16</v>
      </c>
      <c r="BN6" s="54">
        <v>0.42105263157894735</v>
      </c>
      <c r="BO6" s="55">
        <v>1429</v>
      </c>
      <c r="BP6" s="54">
        <v>0.41783625730994151</v>
      </c>
      <c r="BQ6" s="55">
        <v>0</v>
      </c>
      <c r="BR6" s="55">
        <v>5</v>
      </c>
      <c r="BS6" s="55">
        <v>12</v>
      </c>
      <c r="BT6" s="55">
        <v>0</v>
      </c>
      <c r="BU6" s="54">
        <v>0.29411764705882354</v>
      </c>
      <c r="BV6" s="55">
        <v>17</v>
      </c>
      <c r="BW6" s="55">
        <v>3</v>
      </c>
      <c r="BX6" s="54">
        <v>0.17647058823529413</v>
      </c>
      <c r="BY6" s="55">
        <v>10</v>
      </c>
      <c r="BZ6" s="54">
        <v>8.6470588235294132E-2</v>
      </c>
    </row>
    <row r="7" spans="1:78" x14ac:dyDescent="0.3">
      <c r="A7" s="63" t="s">
        <v>16</v>
      </c>
      <c r="B7" s="56">
        <v>4</v>
      </c>
      <c r="C7" s="55">
        <v>1</v>
      </c>
      <c r="D7" s="55"/>
      <c r="E7" s="55"/>
      <c r="F7" s="55">
        <v>1</v>
      </c>
      <c r="G7" s="55">
        <v>5.0999999999999996</v>
      </c>
      <c r="H7" s="55">
        <v>-1.0999999999999996</v>
      </c>
      <c r="I7" s="55">
        <v>9</v>
      </c>
      <c r="J7" s="55">
        <v>11.510000000000003</v>
      </c>
      <c r="K7" s="55">
        <v>-2.5100000000000033</v>
      </c>
      <c r="L7" s="56">
        <v>26</v>
      </c>
      <c r="M7" s="56">
        <v>60</v>
      </c>
      <c r="N7" s="54">
        <v>0.43333333333333335</v>
      </c>
      <c r="O7" s="56">
        <v>6</v>
      </c>
      <c r="P7" s="56">
        <v>6</v>
      </c>
      <c r="Q7" s="56">
        <v>1</v>
      </c>
      <c r="R7" s="56">
        <v>92</v>
      </c>
      <c r="S7" s="56">
        <v>320</v>
      </c>
      <c r="T7" s="54">
        <v>0.28749999999999998</v>
      </c>
      <c r="U7" s="56">
        <v>59</v>
      </c>
      <c r="V7" s="55">
        <v>26</v>
      </c>
      <c r="W7" s="55">
        <v>11</v>
      </c>
      <c r="X7" s="55">
        <v>2.3636363636363638</v>
      </c>
      <c r="Y7" s="55">
        <v>1</v>
      </c>
      <c r="Z7" s="55">
        <v>0</v>
      </c>
      <c r="AA7" s="55">
        <v>40</v>
      </c>
      <c r="AB7" s="55">
        <v>78</v>
      </c>
      <c r="AC7" s="54">
        <v>0.51282051282051277</v>
      </c>
      <c r="AD7" s="64">
        <v>91.905999999999992</v>
      </c>
      <c r="AE7" s="55">
        <v>196</v>
      </c>
      <c r="AF7" s="54">
        <v>0.4689081632653061</v>
      </c>
      <c r="AG7" s="55">
        <v>1</v>
      </c>
      <c r="AH7" s="64">
        <v>2</v>
      </c>
      <c r="AI7" s="54">
        <v>0.5</v>
      </c>
      <c r="AJ7" s="55">
        <v>457</v>
      </c>
      <c r="AK7" s="54">
        <v>0.29560155239327296</v>
      </c>
      <c r="AL7" s="55">
        <v>1546</v>
      </c>
      <c r="AM7" s="55">
        <v>94</v>
      </c>
      <c r="AN7" s="58">
        <v>17.409999999999997</v>
      </c>
      <c r="AO7" s="55">
        <v>19</v>
      </c>
      <c r="AP7" s="55">
        <v>125</v>
      </c>
      <c r="AQ7" s="54">
        <v>0.152</v>
      </c>
      <c r="AR7" s="55">
        <v>806</v>
      </c>
      <c r="AS7" s="55">
        <v>993</v>
      </c>
      <c r="AT7" s="54">
        <v>0.81168177240684791</v>
      </c>
      <c r="AU7" s="55">
        <v>56</v>
      </c>
      <c r="AV7" s="55">
        <v>84</v>
      </c>
      <c r="AW7" s="54">
        <v>0.66666666666666663</v>
      </c>
      <c r="AX7" s="54">
        <v>8.4592145015105744E-2</v>
      </c>
      <c r="AY7" s="55">
        <v>70</v>
      </c>
      <c r="AZ7" s="65">
        <v>16416</v>
      </c>
      <c r="BA7" s="55">
        <v>5546</v>
      </c>
      <c r="BB7" s="54">
        <v>0.3378411306042885</v>
      </c>
      <c r="BC7" s="55">
        <v>3428</v>
      </c>
      <c r="BD7" s="55">
        <v>8974</v>
      </c>
      <c r="BE7" s="55">
        <v>89</v>
      </c>
      <c r="BF7" s="55">
        <v>131</v>
      </c>
      <c r="BG7" s="55">
        <v>27</v>
      </c>
      <c r="BH7" s="54">
        <v>0.71052631578947367</v>
      </c>
      <c r="BI7" s="55">
        <v>17</v>
      </c>
      <c r="BJ7" s="55">
        <v>4</v>
      </c>
      <c r="BK7" s="55">
        <v>6</v>
      </c>
      <c r="BL7" s="55">
        <v>55</v>
      </c>
      <c r="BM7" s="55">
        <v>23</v>
      </c>
      <c r="BN7" s="54">
        <v>0.60526315789473684</v>
      </c>
      <c r="BO7" s="55">
        <v>1864</v>
      </c>
      <c r="BP7" s="54">
        <v>0.54502923976608186</v>
      </c>
      <c r="BQ7" s="55">
        <v>1</v>
      </c>
      <c r="BR7" s="55">
        <v>17</v>
      </c>
      <c r="BS7" s="55">
        <v>27</v>
      </c>
      <c r="BT7" s="55">
        <v>16</v>
      </c>
      <c r="BU7" s="54">
        <v>0.28333333333333333</v>
      </c>
      <c r="BV7" s="55">
        <v>60</v>
      </c>
      <c r="BW7" s="55">
        <v>30</v>
      </c>
      <c r="BX7" s="54">
        <v>0.5</v>
      </c>
      <c r="BY7" s="55">
        <v>0</v>
      </c>
      <c r="BZ7" s="54">
        <v>8.4999999999999992E-2</v>
      </c>
    </row>
    <row r="8" spans="1:78" x14ac:dyDescent="0.3">
      <c r="A8" s="63" t="s">
        <v>17</v>
      </c>
      <c r="B8" s="56">
        <v>0</v>
      </c>
      <c r="C8" s="55"/>
      <c r="D8" s="55"/>
      <c r="E8" s="55"/>
      <c r="F8" s="55"/>
      <c r="G8" s="55">
        <v>0.14000000000000001</v>
      </c>
      <c r="H8" s="55">
        <v>-0.14000000000000001</v>
      </c>
      <c r="I8" s="55">
        <v>1</v>
      </c>
      <c r="J8" s="55">
        <v>0.49</v>
      </c>
      <c r="K8" s="55">
        <v>0.51</v>
      </c>
      <c r="L8" s="56">
        <v>16</v>
      </c>
      <c r="M8" s="56">
        <v>21</v>
      </c>
      <c r="N8" s="54">
        <v>0.76190476190476186</v>
      </c>
      <c r="O8" s="56">
        <v>33</v>
      </c>
      <c r="P8" s="56">
        <v>25</v>
      </c>
      <c r="Q8" s="56">
        <v>8</v>
      </c>
      <c r="R8" s="56">
        <v>41</v>
      </c>
      <c r="S8" s="56">
        <v>126</v>
      </c>
      <c r="T8" s="54">
        <v>0.32539682539682541</v>
      </c>
      <c r="U8" s="56">
        <v>96</v>
      </c>
      <c r="V8" s="55">
        <v>9</v>
      </c>
      <c r="W8" s="55">
        <v>17</v>
      </c>
      <c r="X8" s="55">
        <v>0.52941176470588236</v>
      </c>
      <c r="Y8" s="55">
        <v>3</v>
      </c>
      <c r="Z8" s="55">
        <v>2</v>
      </c>
      <c r="AA8" s="55">
        <v>17</v>
      </c>
      <c r="AB8" s="55">
        <v>26</v>
      </c>
      <c r="AC8" s="54">
        <v>0.65384615384615385</v>
      </c>
      <c r="AD8" s="64">
        <v>64.986999999999995</v>
      </c>
      <c r="AE8" s="55">
        <v>109</v>
      </c>
      <c r="AF8" s="54">
        <v>0.59621100917431191</v>
      </c>
      <c r="AG8" s="55">
        <v>25</v>
      </c>
      <c r="AH8" s="64">
        <v>38.985526910900035</v>
      </c>
      <c r="AI8" s="54">
        <v>0.64126361706323909</v>
      </c>
      <c r="AJ8" s="55">
        <v>119</v>
      </c>
      <c r="AK8" s="54">
        <v>8.7822878228782292E-2</v>
      </c>
      <c r="AL8" s="55">
        <v>1355</v>
      </c>
      <c r="AM8" s="55">
        <v>7</v>
      </c>
      <c r="AN8" s="58">
        <v>6.9800000000000013</v>
      </c>
      <c r="AO8" s="55">
        <v>4</v>
      </c>
      <c r="AP8" s="55">
        <v>12</v>
      </c>
      <c r="AQ8" s="54">
        <v>0.33333333333333331</v>
      </c>
      <c r="AR8" s="55">
        <v>1050</v>
      </c>
      <c r="AS8" s="55">
        <v>1128</v>
      </c>
      <c r="AT8" s="54">
        <v>0.93085106382978722</v>
      </c>
      <c r="AU8" s="55">
        <v>47</v>
      </c>
      <c r="AV8" s="55">
        <v>66</v>
      </c>
      <c r="AW8" s="54">
        <v>0.71212121212121215</v>
      </c>
      <c r="AX8" s="54">
        <v>5.8510638297872342E-2</v>
      </c>
      <c r="AY8" s="55">
        <v>1</v>
      </c>
      <c r="AZ8" s="65">
        <v>20618</v>
      </c>
      <c r="BA8" s="55">
        <v>7433</v>
      </c>
      <c r="BB8" s="54">
        <v>0.36051023377631197</v>
      </c>
      <c r="BC8" s="55">
        <v>2825</v>
      </c>
      <c r="BD8" s="55">
        <v>10258</v>
      </c>
      <c r="BE8" s="55">
        <v>72</v>
      </c>
      <c r="BF8" s="55">
        <v>75</v>
      </c>
      <c r="BG8" s="55">
        <v>22</v>
      </c>
      <c r="BH8" s="54">
        <v>0.57894736842105265</v>
      </c>
      <c r="BI8" s="55">
        <v>16</v>
      </c>
      <c r="BJ8" s="55">
        <v>1</v>
      </c>
      <c r="BK8" s="55">
        <v>5</v>
      </c>
      <c r="BL8" s="55">
        <v>49</v>
      </c>
      <c r="BM8" s="55">
        <v>17</v>
      </c>
      <c r="BN8" s="54">
        <v>0.44736842105263158</v>
      </c>
      <c r="BO8" s="55">
        <v>1488</v>
      </c>
      <c r="BP8" s="54">
        <v>0.43508771929824563</v>
      </c>
      <c r="BQ8" s="55">
        <v>0</v>
      </c>
      <c r="BR8" s="55">
        <v>0</v>
      </c>
      <c r="BS8" s="55">
        <v>4</v>
      </c>
      <c r="BT8" s="55">
        <v>0</v>
      </c>
      <c r="BU8" s="54">
        <v>0</v>
      </c>
      <c r="BV8" s="55">
        <v>4</v>
      </c>
      <c r="BW8" s="55">
        <v>1</v>
      </c>
      <c r="BX8" s="54">
        <v>0.25</v>
      </c>
      <c r="BY8" s="55">
        <v>3</v>
      </c>
      <c r="BZ8" s="54">
        <v>3.5000000000000003E-2</v>
      </c>
    </row>
    <row r="9" spans="1:78" x14ac:dyDescent="0.3">
      <c r="A9" s="63" t="s">
        <v>18</v>
      </c>
      <c r="B9" s="56">
        <v>4</v>
      </c>
      <c r="C9" s="55"/>
      <c r="D9" s="55"/>
      <c r="E9" s="55"/>
      <c r="F9" s="55"/>
      <c r="G9" s="55">
        <v>1.8000000000000003</v>
      </c>
      <c r="H9" s="55">
        <v>2.1999999999999997</v>
      </c>
      <c r="I9" s="55">
        <v>3</v>
      </c>
      <c r="J9" s="55">
        <v>3.9399999999999995</v>
      </c>
      <c r="K9" s="55">
        <v>-0.9399999999999995</v>
      </c>
      <c r="L9" s="56">
        <v>13</v>
      </c>
      <c r="M9" s="56">
        <v>28</v>
      </c>
      <c r="N9" s="54">
        <v>0.4642857142857143</v>
      </c>
      <c r="O9" s="56">
        <v>0</v>
      </c>
      <c r="P9" s="56">
        <v>14</v>
      </c>
      <c r="Q9" s="56">
        <v>0</v>
      </c>
      <c r="R9" s="56">
        <v>31</v>
      </c>
      <c r="S9" s="56">
        <v>127</v>
      </c>
      <c r="T9" s="54">
        <v>0.24409448818897639</v>
      </c>
      <c r="U9" s="56">
        <v>46</v>
      </c>
      <c r="V9" s="55">
        <v>13</v>
      </c>
      <c r="W9" s="55">
        <v>8</v>
      </c>
      <c r="X9" s="55">
        <v>1.625</v>
      </c>
      <c r="Y9" s="55">
        <v>3</v>
      </c>
      <c r="Z9" s="55">
        <v>0</v>
      </c>
      <c r="AA9" s="55">
        <v>15</v>
      </c>
      <c r="AB9" s="55">
        <v>25</v>
      </c>
      <c r="AC9" s="54">
        <v>0.6</v>
      </c>
      <c r="AD9" s="64">
        <v>44.969000000000001</v>
      </c>
      <c r="AE9" s="55">
        <v>94</v>
      </c>
      <c r="AF9" s="54">
        <v>0.47839361702127658</v>
      </c>
      <c r="AG9" s="55">
        <v>4</v>
      </c>
      <c r="AH9" s="64">
        <v>8</v>
      </c>
      <c r="AI9" s="54">
        <v>0.5</v>
      </c>
      <c r="AJ9" s="55">
        <v>126</v>
      </c>
      <c r="AK9" s="54">
        <v>0.16710875331564987</v>
      </c>
      <c r="AL9" s="55">
        <v>754</v>
      </c>
      <c r="AM9" s="55">
        <v>43</v>
      </c>
      <c r="AN9" s="58">
        <v>10.629999999999999</v>
      </c>
      <c r="AO9" s="55">
        <v>4</v>
      </c>
      <c r="AP9" s="55">
        <v>15</v>
      </c>
      <c r="AQ9" s="54">
        <v>0.26666666666666666</v>
      </c>
      <c r="AR9" s="55">
        <v>532</v>
      </c>
      <c r="AS9" s="55">
        <v>602</v>
      </c>
      <c r="AT9" s="54">
        <v>0.88372093023255816</v>
      </c>
      <c r="AU9" s="55">
        <v>18</v>
      </c>
      <c r="AV9" s="55">
        <v>26</v>
      </c>
      <c r="AW9" s="54">
        <v>0.69230769230769229</v>
      </c>
      <c r="AX9" s="54">
        <v>4.3189368770764118E-2</v>
      </c>
      <c r="AY9" s="55">
        <v>30</v>
      </c>
      <c r="AZ9" s="65">
        <v>9317</v>
      </c>
      <c r="BA9" s="55">
        <v>1967</v>
      </c>
      <c r="BB9" s="54">
        <v>0.21111945905334334</v>
      </c>
      <c r="BC9" s="55">
        <v>1970</v>
      </c>
      <c r="BD9" s="55">
        <v>3937</v>
      </c>
      <c r="BE9" s="55">
        <v>35</v>
      </c>
      <c r="BF9" s="55">
        <v>55</v>
      </c>
      <c r="BG9" s="55">
        <v>24</v>
      </c>
      <c r="BH9" s="54">
        <v>0.63157894736842102</v>
      </c>
      <c r="BI9" s="55">
        <v>17</v>
      </c>
      <c r="BJ9" s="55">
        <v>3</v>
      </c>
      <c r="BK9" s="55">
        <v>4</v>
      </c>
      <c r="BL9" s="55">
        <v>54</v>
      </c>
      <c r="BM9" s="55">
        <v>12</v>
      </c>
      <c r="BN9" s="54">
        <v>0.31578947368421051</v>
      </c>
      <c r="BO9" s="55">
        <v>1060</v>
      </c>
      <c r="BP9" s="54">
        <v>0.30994152046783624</v>
      </c>
      <c r="BQ9" s="55">
        <v>0</v>
      </c>
      <c r="BR9" s="55">
        <v>4</v>
      </c>
      <c r="BS9" s="55">
        <v>4</v>
      </c>
      <c r="BT9" s="55">
        <v>3</v>
      </c>
      <c r="BU9" s="54">
        <v>0.36363636363636365</v>
      </c>
      <c r="BV9" s="55">
        <v>11</v>
      </c>
      <c r="BW9" s="55">
        <v>2</v>
      </c>
      <c r="BX9" s="54">
        <v>0.18181818181818182</v>
      </c>
      <c r="BY9" s="55">
        <v>1</v>
      </c>
      <c r="BZ9" s="54">
        <v>0.16363636363636366</v>
      </c>
    </row>
    <row r="10" spans="1:78" x14ac:dyDescent="0.3">
      <c r="A10" s="63" t="s">
        <v>154</v>
      </c>
      <c r="B10" s="56">
        <v>0</v>
      </c>
      <c r="C10" s="55"/>
      <c r="D10" s="55"/>
      <c r="E10" s="55"/>
      <c r="F10" s="55"/>
      <c r="G10" s="55">
        <v>0.03</v>
      </c>
      <c r="H10" s="55">
        <v>-0.03</v>
      </c>
      <c r="I10" s="55">
        <v>0</v>
      </c>
      <c r="J10" s="55">
        <v>0</v>
      </c>
      <c r="K10" s="55">
        <v>0</v>
      </c>
      <c r="L10" s="56">
        <v>1</v>
      </c>
      <c r="M10" s="56">
        <v>1</v>
      </c>
      <c r="N10" s="54">
        <v>1</v>
      </c>
      <c r="O10" s="56">
        <v>0</v>
      </c>
      <c r="P10" s="56">
        <v>0</v>
      </c>
      <c r="Q10" s="56">
        <v>0</v>
      </c>
      <c r="R10" s="56">
        <v>7</v>
      </c>
      <c r="S10" s="56">
        <v>17</v>
      </c>
      <c r="T10" s="54">
        <v>0.41176470588235292</v>
      </c>
      <c r="U10" s="56">
        <v>3</v>
      </c>
      <c r="V10" s="55">
        <v>2</v>
      </c>
      <c r="W10" s="55">
        <v>2</v>
      </c>
      <c r="X10" s="55">
        <v>1</v>
      </c>
      <c r="Y10" s="55">
        <v>1</v>
      </c>
      <c r="Z10" s="55">
        <v>0</v>
      </c>
      <c r="AA10" s="55">
        <v>2</v>
      </c>
      <c r="AB10" s="55">
        <v>6</v>
      </c>
      <c r="AC10" s="54">
        <v>0.33333333333333331</v>
      </c>
      <c r="AD10" s="64">
        <v>5</v>
      </c>
      <c r="AE10" s="55">
        <v>11</v>
      </c>
      <c r="AF10" s="54">
        <v>0.45454545454545453</v>
      </c>
      <c r="AG10" s="55">
        <v>0</v>
      </c>
      <c r="AH10" s="64">
        <v>0</v>
      </c>
      <c r="AI10" s="54" t="e">
        <v>#DIV/0!</v>
      </c>
      <c r="AJ10" s="55">
        <v>9</v>
      </c>
      <c r="AK10" s="54">
        <v>0.18367346938775511</v>
      </c>
      <c r="AL10" s="55">
        <v>49</v>
      </c>
      <c r="AM10" s="55">
        <v>1</v>
      </c>
      <c r="AN10" s="58">
        <v>0.66</v>
      </c>
      <c r="AO10" s="55">
        <v>0</v>
      </c>
      <c r="AP10" s="55">
        <v>0</v>
      </c>
      <c r="AQ10" s="54" t="e">
        <v>#DIV/0!</v>
      </c>
      <c r="AR10" s="55">
        <v>33</v>
      </c>
      <c r="AS10" s="55">
        <v>34</v>
      </c>
      <c r="AT10" s="54">
        <v>0.97058823529411764</v>
      </c>
      <c r="AU10" s="55">
        <v>0</v>
      </c>
      <c r="AV10" s="55">
        <v>0</v>
      </c>
      <c r="AW10" s="54" t="e">
        <v>#DIV/0!</v>
      </c>
      <c r="AX10" s="54">
        <v>0</v>
      </c>
      <c r="AY10" s="55">
        <v>0</v>
      </c>
      <c r="AZ10" s="65">
        <v>475</v>
      </c>
      <c r="BA10" s="55">
        <v>99</v>
      </c>
      <c r="BB10" s="54">
        <v>0.20842105263157895</v>
      </c>
      <c r="BC10" s="55">
        <v>115</v>
      </c>
      <c r="BD10" s="55">
        <v>214</v>
      </c>
      <c r="BE10" s="55">
        <v>3</v>
      </c>
      <c r="BF10" s="55">
        <v>1</v>
      </c>
      <c r="BG10" s="55">
        <v>6</v>
      </c>
      <c r="BH10" s="54">
        <v>0.15789473684210525</v>
      </c>
      <c r="BI10" s="55">
        <v>6</v>
      </c>
      <c r="BJ10" s="55"/>
      <c r="BK10" s="55"/>
      <c r="BL10" s="55">
        <v>18</v>
      </c>
      <c r="BM10" s="55"/>
      <c r="BN10" s="54">
        <v>0</v>
      </c>
      <c r="BO10" s="55">
        <v>58</v>
      </c>
      <c r="BP10" s="54">
        <v>1.6959064327485378E-2</v>
      </c>
      <c r="BQ10" s="55">
        <v>0</v>
      </c>
      <c r="BR10" s="55">
        <v>1</v>
      </c>
      <c r="BS10" s="55">
        <v>0</v>
      </c>
      <c r="BT10" s="55">
        <v>0</v>
      </c>
      <c r="BU10" s="54">
        <v>1</v>
      </c>
      <c r="BV10" s="55">
        <v>1</v>
      </c>
      <c r="BW10" s="55">
        <v>1</v>
      </c>
      <c r="BX10" s="54">
        <v>1</v>
      </c>
      <c r="BY10" s="55">
        <v>0</v>
      </c>
      <c r="BZ10" s="54">
        <v>0.03</v>
      </c>
    </row>
    <row r="11" spans="1:78" x14ac:dyDescent="0.3">
      <c r="A11" s="63" t="s">
        <v>155</v>
      </c>
      <c r="B11" s="56">
        <v>2</v>
      </c>
      <c r="C11" s="55"/>
      <c r="D11" s="55"/>
      <c r="E11" s="55"/>
      <c r="F11" s="55"/>
      <c r="G11" s="55">
        <v>2.4899999999999998</v>
      </c>
      <c r="H11" s="55">
        <v>-0.48999999999999977</v>
      </c>
      <c r="I11" s="55">
        <v>1</v>
      </c>
      <c r="J11" s="55">
        <v>2.4</v>
      </c>
      <c r="K11" s="55">
        <v>-1.4</v>
      </c>
      <c r="L11" s="56">
        <v>24</v>
      </c>
      <c r="M11" s="56">
        <v>41</v>
      </c>
      <c r="N11" s="54">
        <v>0.58536585365853655</v>
      </c>
      <c r="O11" s="56">
        <v>21</v>
      </c>
      <c r="P11" s="56">
        <v>17</v>
      </c>
      <c r="Q11" s="56">
        <v>1</v>
      </c>
      <c r="R11" s="56">
        <v>54</v>
      </c>
      <c r="S11" s="56">
        <v>169</v>
      </c>
      <c r="T11" s="54">
        <v>0.31952662721893493</v>
      </c>
      <c r="U11" s="56">
        <v>86</v>
      </c>
      <c r="V11" s="55">
        <v>7</v>
      </c>
      <c r="W11" s="55">
        <v>10</v>
      </c>
      <c r="X11" s="55">
        <v>0.7</v>
      </c>
      <c r="Y11" s="55">
        <v>1</v>
      </c>
      <c r="Z11" s="55">
        <v>0</v>
      </c>
      <c r="AA11" s="55">
        <v>5</v>
      </c>
      <c r="AB11" s="55">
        <v>11</v>
      </c>
      <c r="AC11" s="54">
        <v>0.45454545454545453</v>
      </c>
      <c r="AD11" s="64">
        <v>49.005000000000003</v>
      </c>
      <c r="AE11" s="55">
        <v>104</v>
      </c>
      <c r="AF11" s="54">
        <v>0.4712019230769231</v>
      </c>
      <c r="AG11" s="55">
        <v>13</v>
      </c>
      <c r="AH11" s="64">
        <v>33.04568068747173</v>
      </c>
      <c r="AI11" s="54">
        <v>0.39339483192817259</v>
      </c>
      <c r="AJ11" s="55">
        <v>212</v>
      </c>
      <c r="AK11" s="54">
        <v>0.18418766290182451</v>
      </c>
      <c r="AL11" s="55">
        <v>1151</v>
      </c>
      <c r="AM11" s="55">
        <v>54</v>
      </c>
      <c r="AN11" s="58">
        <v>9.1900000000000013</v>
      </c>
      <c r="AO11" s="55">
        <v>22</v>
      </c>
      <c r="AP11" s="55">
        <v>77</v>
      </c>
      <c r="AQ11" s="54">
        <v>0.2857142857142857</v>
      </c>
      <c r="AR11" s="55">
        <v>698</v>
      </c>
      <c r="AS11" s="55">
        <v>834</v>
      </c>
      <c r="AT11" s="54">
        <v>0.83693045563549162</v>
      </c>
      <c r="AU11" s="55">
        <v>31</v>
      </c>
      <c r="AV11" s="55">
        <v>70</v>
      </c>
      <c r="AW11" s="54">
        <v>0.44285714285714284</v>
      </c>
      <c r="AX11" s="54">
        <v>8.3932853717026384E-2</v>
      </c>
      <c r="AY11" s="55">
        <v>18</v>
      </c>
      <c r="AZ11" s="65">
        <v>14376</v>
      </c>
      <c r="BA11" s="55">
        <v>3828</v>
      </c>
      <c r="BB11" s="54">
        <v>0.26627712854757929</v>
      </c>
      <c r="BC11" s="55">
        <v>1801</v>
      </c>
      <c r="BD11" s="55">
        <v>5629</v>
      </c>
      <c r="BE11" s="55">
        <v>39</v>
      </c>
      <c r="BF11" s="55">
        <v>60</v>
      </c>
      <c r="BG11" s="55">
        <v>21</v>
      </c>
      <c r="BH11" s="54">
        <v>0.55263157894736847</v>
      </c>
      <c r="BI11" s="55">
        <v>13</v>
      </c>
      <c r="BJ11" s="55">
        <v>3</v>
      </c>
      <c r="BK11" s="55">
        <v>5</v>
      </c>
      <c r="BL11" s="55">
        <v>42</v>
      </c>
      <c r="BM11" s="55">
        <v>18</v>
      </c>
      <c r="BN11" s="54">
        <v>0.47368421052631576</v>
      </c>
      <c r="BO11" s="55">
        <v>1543</v>
      </c>
      <c r="BP11" s="54">
        <v>0.45116959064327483</v>
      </c>
      <c r="BQ11" s="55">
        <v>2</v>
      </c>
      <c r="BR11" s="55">
        <v>8</v>
      </c>
      <c r="BS11" s="55">
        <v>10</v>
      </c>
      <c r="BT11" s="55">
        <v>3</v>
      </c>
      <c r="BU11" s="54">
        <v>0.38095238095238093</v>
      </c>
      <c r="BV11" s="55">
        <v>21</v>
      </c>
      <c r="BW11" s="55">
        <v>8</v>
      </c>
      <c r="BX11" s="54">
        <v>0.38095238095238093</v>
      </c>
      <c r="BY11" s="55">
        <v>4</v>
      </c>
      <c r="BZ11" s="54">
        <v>0.11857142857142856</v>
      </c>
    </row>
    <row r="12" spans="1:78" x14ac:dyDescent="0.3">
      <c r="A12" s="63" t="s">
        <v>19</v>
      </c>
      <c r="B12" s="56">
        <v>2</v>
      </c>
      <c r="C12" s="55">
        <v>2</v>
      </c>
      <c r="D12" s="55"/>
      <c r="E12" s="55"/>
      <c r="F12" s="55"/>
      <c r="G12" s="55">
        <v>0.90999999999999992</v>
      </c>
      <c r="H12" s="55">
        <v>1.0900000000000001</v>
      </c>
      <c r="I12" s="55">
        <v>1</v>
      </c>
      <c r="J12" s="55">
        <v>0.81</v>
      </c>
      <c r="K12" s="55">
        <v>0.18999999999999995</v>
      </c>
      <c r="L12" s="56">
        <v>63</v>
      </c>
      <c r="M12" s="56">
        <v>87</v>
      </c>
      <c r="N12" s="54">
        <v>0.72413793103448276</v>
      </c>
      <c r="O12" s="56">
        <v>8</v>
      </c>
      <c r="P12" s="56">
        <v>20</v>
      </c>
      <c r="Q12" s="56">
        <v>7</v>
      </c>
      <c r="R12" s="56">
        <v>129</v>
      </c>
      <c r="S12" s="56">
        <v>395</v>
      </c>
      <c r="T12" s="54">
        <v>0.32658227848101268</v>
      </c>
      <c r="U12" s="56">
        <v>145</v>
      </c>
      <c r="V12" s="55">
        <v>19</v>
      </c>
      <c r="W12" s="55">
        <v>35</v>
      </c>
      <c r="X12" s="55">
        <v>0.54285714285714282</v>
      </c>
      <c r="Y12" s="55">
        <v>3</v>
      </c>
      <c r="Z12" s="55">
        <v>0</v>
      </c>
      <c r="AA12" s="55">
        <v>24</v>
      </c>
      <c r="AB12" s="55">
        <v>36</v>
      </c>
      <c r="AC12" s="54">
        <v>0.66666666666666663</v>
      </c>
      <c r="AD12" s="64">
        <v>131.06</v>
      </c>
      <c r="AE12" s="55">
        <v>241</v>
      </c>
      <c r="AF12" s="54">
        <v>0.54381742738589212</v>
      </c>
      <c r="AG12" s="55">
        <v>25</v>
      </c>
      <c r="AH12" s="64">
        <v>45.870046054556937</v>
      </c>
      <c r="AI12" s="54">
        <v>0.54501798341919017</v>
      </c>
      <c r="AJ12" s="55">
        <v>190</v>
      </c>
      <c r="AK12" s="54">
        <v>9.6397767630644338E-2</v>
      </c>
      <c r="AL12" s="55">
        <v>1971</v>
      </c>
      <c r="AM12" s="55">
        <v>16</v>
      </c>
      <c r="AN12" s="58">
        <v>12.38</v>
      </c>
      <c r="AO12" s="55">
        <v>2</v>
      </c>
      <c r="AP12" s="55">
        <v>7</v>
      </c>
      <c r="AQ12" s="54">
        <v>0.2857142857142857</v>
      </c>
      <c r="AR12" s="55">
        <v>1559</v>
      </c>
      <c r="AS12" s="55">
        <v>1683</v>
      </c>
      <c r="AT12" s="54">
        <v>0.92632204396910278</v>
      </c>
      <c r="AU12" s="55">
        <v>44</v>
      </c>
      <c r="AV12" s="55">
        <v>62</v>
      </c>
      <c r="AW12" s="54">
        <v>0.70967741935483875</v>
      </c>
      <c r="AX12" s="54">
        <v>3.6838978015448602E-2</v>
      </c>
      <c r="AY12" s="55">
        <v>13</v>
      </c>
      <c r="AZ12" s="65">
        <v>26022</v>
      </c>
      <c r="BA12" s="55">
        <v>6742</v>
      </c>
      <c r="BB12" s="54">
        <v>0.25908846360771653</v>
      </c>
      <c r="BC12" s="55">
        <v>3802</v>
      </c>
      <c r="BD12" s="55">
        <v>10544</v>
      </c>
      <c r="BE12" s="55">
        <v>169</v>
      </c>
      <c r="BF12" s="55">
        <v>120</v>
      </c>
      <c r="BG12" s="55">
        <v>28</v>
      </c>
      <c r="BH12" s="54">
        <v>0.73684210526315785</v>
      </c>
      <c r="BI12" s="55">
        <v>19</v>
      </c>
      <c r="BJ12" s="55">
        <v>3</v>
      </c>
      <c r="BK12" s="55">
        <v>6</v>
      </c>
      <c r="BL12" s="55">
        <v>60</v>
      </c>
      <c r="BM12" s="55">
        <v>20</v>
      </c>
      <c r="BN12" s="54">
        <v>0.52631578947368418</v>
      </c>
      <c r="BO12" s="55">
        <v>1588</v>
      </c>
      <c r="BP12" s="54">
        <v>0.46432748538011698</v>
      </c>
      <c r="BQ12" s="55">
        <v>0</v>
      </c>
      <c r="BR12" s="55">
        <v>7</v>
      </c>
      <c r="BS12" s="55">
        <v>5</v>
      </c>
      <c r="BT12" s="55">
        <v>7</v>
      </c>
      <c r="BU12" s="54">
        <v>0.36842105263157893</v>
      </c>
      <c r="BV12" s="55">
        <v>19</v>
      </c>
      <c r="BW12" s="55">
        <v>14</v>
      </c>
      <c r="BX12" s="54">
        <v>0.73684210526315785</v>
      </c>
      <c r="BY12" s="55">
        <v>3</v>
      </c>
      <c r="BZ12" s="54">
        <v>4.7894736842105261E-2</v>
      </c>
    </row>
    <row r="13" spans="1:78" x14ac:dyDescent="0.3">
      <c r="A13" s="63" t="s">
        <v>20</v>
      </c>
      <c r="B13" s="56">
        <v>1</v>
      </c>
      <c r="C13" s="55"/>
      <c r="D13" s="55"/>
      <c r="E13" s="55"/>
      <c r="F13" s="55"/>
      <c r="G13" s="55">
        <v>1.37</v>
      </c>
      <c r="H13" s="55">
        <v>-0.37000000000000011</v>
      </c>
      <c r="I13" s="55">
        <v>3</v>
      </c>
      <c r="J13" s="55">
        <v>2.14</v>
      </c>
      <c r="K13" s="55">
        <v>0.85999999999999988</v>
      </c>
      <c r="L13" s="56">
        <v>53</v>
      </c>
      <c r="M13" s="56">
        <v>100</v>
      </c>
      <c r="N13" s="54">
        <v>0.53</v>
      </c>
      <c r="O13" s="56">
        <v>20</v>
      </c>
      <c r="P13" s="56">
        <v>31</v>
      </c>
      <c r="Q13" s="56">
        <v>5</v>
      </c>
      <c r="R13" s="56">
        <v>126</v>
      </c>
      <c r="S13" s="56">
        <v>429</v>
      </c>
      <c r="T13" s="54">
        <v>0.2937062937062937</v>
      </c>
      <c r="U13" s="56">
        <v>139</v>
      </c>
      <c r="V13" s="55">
        <v>16</v>
      </c>
      <c r="W13" s="55">
        <v>32</v>
      </c>
      <c r="X13" s="55">
        <v>0.5</v>
      </c>
      <c r="Y13" s="55">
        <v>6</v>
      </c>
      <c r="Z13" s="55">
        <v>0</v>
      </c>
      <c r="AA13" s="55">
        <v>12</v>
      </c>
      <c r="AB13" s="55">
        <v>23</v>
      </c>
      <c r="AC13" s="54">
        <v>0.52173913043478259</v>
      </c>
      <c r="AD13" s="64">
        <v>88.990999999999971</v>
      </c>
      <c r="AE13" s="55">
        <v>200</v>
      </c>
      <c r="AF13" s="54">
        <v>0.44495499999999988</v>
      </c>
      <c r="AG13" s="55">
        <v>8</v>
      </c>
      <c r="AH13" s="64">
        <v>20</v>
      </c>
      <c r="AI13" s="54">
        <v>0.4</v>
      </c>
      <c r="AJ13" s="55">
        <v>216</v>
      </c>
      <c r="AK13" s="54">
        <v>0.10609037328094302</v>
      </c>
      <c r="AL13" s="55">
        <v>2036</v>
      </c>
      <c r="AM13" s="55">
        <v>33</v>
      </c>
      <c r="AN13" s="58">
        <v>16.32</v>
      </c>
      <c r="AO13" s="55">
        <v>4</v>
      </c>
      <c r="AP13" s="55">
        <v>11</v>
      </c>
      <c r="AQ13" s="54">
        <v>0.36363636363636365</v>
      </c>
      <c r="AR13" s="55">
        <v>1565</v>
      </c>
      <c r="AS13" s="55">
        <v>1718</v>
      </c>
      <c r="AT13" s="54">
        <v>0.91094295692665894</v>
      </c>
      <c r="AU13" s="55">
        <v>42</v>
      </c>
      <c r="AV13" s="55">
        <v>72</v>
      </c>
      <c r="AW13" s="54">
        <v>0.58333333333333337</v>
      </c>
      <c r="AX13" s="54">
        <v>4.190919674039581E-2</v>
      </c>
      <c r="AY13" s="55">
        <v>24</v>
      </c>
      <c r="AZ13" s="65">
        <v>25771</v>
      </c>
      <c r="BA13" s="55">
        <v>6829</v>
      </c>
      <c r="BB13" s="54">
        <v>0.26498777695859688</v>
      </c>
      <c r="BC13" s="55">
        <v>2932</v>
      </c>
      <c r="BD13" s="55">
        <v>9761</v>
      </c>
      <c r="BE13" s="55">
        <v>161</v>
      </c>
      <c r="BF13" s="55">
        <v>136</v>
      </c>
      <c r="BG13" s="55">
        <v>31</v>
      </c>
      <c r="BH13" s="54">
        <v>0.81578947368421051</v>
      </c>
      <c r="BI13" s="55">
        <v>23</v>
      </c>
      <c r="BJ13" s="55">
        <v>4</v>
      </c>
      <c r="BK13" s="55">
        <v>4</v>
      </c>
      <c r="BL13" s="55">
        <v>73</v>
      </c>
      <c r="BM13" s="55">
        <v>18</v>
      </c>
      <c r="BN13" s="54">
        <v>0.47368421052631576</v>
      </c>
      <c r="BO13" s="55">
        <v>1845</v>
      </c>
      <c r="BP13" s="54">
        <v>0.53947368421052633</v>
      </c>
      <c r="BQ13" s="55">
        <v>3</v>
      </c>
      <c r="BR13" s="55">
        <v>4</v>
      </c>
      <c r="BS13" s="55">
        <v>13</v>
      </c>
      <c r="BT13" s="55">
        <v>4</v>
      </c>
      <c r="BU13" s="54">
        <v>0.19047619047619047</v>
      </c>
      <c r="BV13" s="55">
        <v>21</v>
      </c>
      <c r="BW13" s="55">
        <v>10</v>
      </c>
      <c r="BX13" s="54">
        <v>0.47619047619047616</v>
      </c>
      <c r="BY13" s="55">
        <v>5</v>
      </c>
      <c r="BZ13" s="54">
        <v>6.5238095238095248E-2</v>
      </c>
    </row>
    <row r="14" spans="1:78" x14ac:dyDescent="0.3">
      <c r="A14" s="63" t="s">
        <v>21</v>
      </c>
      <c r="B14" s="56">
        <v>7</v>
      </c>
      <c r="C14" s="55"/>
      <c r="D14" s="55"/>
      <c r="E14" s="55">
        <v>1</v>
      </c>
      <c r="F14" s="55"/>
      <c r="G14" s="55">
        <v>8.7100000000000009</v>
      </c>
      <c r="H14" s="55">
        <v>-1.7100000000000009</v>
      </c>
      <c r="I14" s="55">
        <v>3</v>
      </c>
      <c r="J14" s="55">
        <v>2.8400000000000003</v>
      </c>
      <c r="K14" s="55">
        <v>0.1599999999999997</v>
      </c>
      <c r="L14" s="56">
        <v>6</v>
      </c>
      <c r="M14" s="56">
        <v>15</v>
      </c>
      <c r="N14" s="54">
        <v>0.4</v>
      </c>
      <c r="O14" s="56">
        <v>7</v>
      </c>
      <c r="P14" s="56">
        <v>3</v>
      </c>
      <c r="Q14" s="56">
        <v>1</v>
      </c>
      <c r="R14" s="56">
        <v>44</v>
      </c>
      <c r="S14" s="56">
        <v>164</v>
      </c>
      <c r="T14" s="54">
        <v>0.26829268292682928</v>
      </c>
      <c r="U14" s="56">
        <v>20</v>
      </c>
      <c r="V14" s="55">
        <v>11</v>
      </c>
      <c r="W14" s="55">
        <v>9</v>
      </c>
      <c r="X14" s="55">
        <v>1.2222222222222223</v>
      </c>
      <c r="Y14" s="55">
        <v>1</v>
      </c>
      <c r="Z14" s="55">
        <v>0</v>
      </c>
      <c r="AA14" s="55">
        <v>3</v>
      </c>
      <c r="AB14" s="55">
        <v>5</v>
      </c>
      <c r="AC14" s="54">
        <v>0.6</v>
      </c>
      <c r="AD14" s="64">
        <v>34.975000000000001</v>
      </c>
      <c r="AE14" s="55">
        <v>73</v>
      </c>
      <c r="AF14" s="54">
        <v>0.47910958904109591</v>
      </c>
      <c r="AG14" s="55">
        <v>15</v>
      </c>
      <c r="AH14" s="64">
        <v>26.030303030303031</v>
      </c>
      <c r="AI14" s="54">
        <v>0.57625145518044241</v>
      </c>
      <c r="AJ14" s="55">
        <v>62</v>
      </c>
      <c r="AK14" s="54">
        <v>0.21754385964912282</v>
      </c>
      <c r="AL14" s="55">
        <v>285</v>
      </c>
      <c r="AM14" s="55">
        <v>73</v>
      </c>
      <c r="AN14" s="58">
        <v>11.69</v>
      </c>
      <c r="AO14" s="55">
        <v>0</v>
      </c>
      <c r="AP14" s="55">
        <v>3</v>
      </c>
      <c r="AQ14" s="54">
        <v>0</v>
      </c>
      <c r="AR14" s="55">
        <v>141</v>
      </c>
      <c r="AS14" s="55">
        <v>178</v>
      </c>
      <c r="AT14" s="54">
        <v>0.7921348314606742</v>
      </c>
      <c r="AU14" s="55">
        <v>4</v>
      </c>
      <c r="AV14" s="55">
        <v>6</v>
      </c>
      <c r="AW14" s="54">
        <v>0.66666666666666663</v>
      </c>
      <c r="AX14" s="54">
        <v>3.3707865168539325E-2</v>
      </c>
      <c r="AY14" s="55">
        <v>15</v>
      </c>
      <c r="AZ14" s="65">
        <v>1957</v>
      </c>
      <c r="BA14" s="55">
        <v>376</v>
      </c>
      <c r="BB14" s="54">
        <v>0.19213081246806335</v>
      </c>
      <c r="BC14" s="55">
        <v>221</v>
      </c>
      <c r="BD14" s="55">
        <v>597</v>
      </c>
      <c r="BE14" s="55">
        <v>9</v>
      </c>
      <c r="BF14" s="55">
        <v>10</v>
      </c>
      <c r="BG14" s="55">
        <v>20</v>
      </c>
      <c r="BH14" s="54">
        <v>0.52631578947368418</v>
      </c>
      <c r="BI14" s="55">
        <v>15</v>
      </c>
      <c r="BJ14" s="55">
        <v>2</v>
      </c>
      <c r="BK14" s="55">
        <v>3</v>
      </c>
      <c r="BL14" s="55">
        <v>47</v>
      </c>
      <c r="BM14" s="55">
        <v>11</v>
      </c>
      <c r="BN14" s="54">
        <v>0.28947368421052633</v>
      </c>
      <c r="BO14" s="55">
        <v>1074</v>
      </c>
      <c r="BP14" s="54">
        <v>0.31403508771929822</v>
      </c>
      <c r="BQ14" s="55">
        <v>2</v>
      </c>
      <c r="BR14" s="55">
        <v>14</v>
      </c>
      <c r="BS14" s="55">
        <v>20</v>
      </c>
      <c r="BT14" s="55">
        <v>5</v>
      </c>
      <c r="BU14" s="54">
        <v>0.35897435897435898</v>
      </c>
      <c r="BV14" s="55">
        <v>39</v>
      </c>
      <c r="BW14" s="55">
        <v>2</v>
      </c>
      <c r="BX14" s="54">
        <v>5.128205128205128E-2</v>
      </c>
      <c r="BY14" s="55">
        <v>11</v>
      </c>
      <c r="BZ14" s="54">
        <v>0.22333333333333336</v>
      </c>
    </row>
    <row r="15" spans="1:78" x14ac:dyDescent="0.3">
      <c r="A15" s="63" t="s">
        <v>22</v>
      </c>
      <c r="B15" s="56">
        <v>0</v>
      </c>
      <c r="C15" s="55"/>
      <c r="D15" s="55"/>
      <c r="E15" s="55"/>
      <c r="F15" s="55"/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6">
        <v>0</v>
      </c>
      <c r="M15" s="56">
        <v>1</v>
      </c>
      <c r="N15" s="54">
        <v>0</v>
      </c>
      <c r="O15" s="56">
        <v>0</v>
      </c>
      <c r="P15" s="56">
        <v>0</v>
      </c>
      <c r="Q15" s="56">
        <v>0</v>
      </c>
      <c r="R15" s="56">
        <v>0</v>
      </c>
      <c r="S15" s="56">
        <v>5</v>
      </c>
      <c r="T15" s="54">
        <v>0</v>
      </c>
      <c r="U15" s="56">
        <v>0</v>
      </c>
      <c r="V15" s="55">
        <v>0</v>
      </c>
      <c r="W15" s="55">
        <v>0</v>
      </c>
      <c r="X15" s="55" t="e">
        <v>#DIV/0!</v>
      </c>
      <c r="Y15" s="55">
        <v>0</v>
      </c>
      <c r="Z15" s="55">
        <v>0</v>
      </c>
      <c r="AA15" s="55">
        <v>0</v>
      </c>
      <c r="AB15" s="55">
        <v>1</v>
      </c>
      <c r="AC15" s="54">
        <v>0</v>
      </c>
      <c r="AD15" s="64">
        <v>0</v>
      </c>
      <c r="AE15" s="55">
        <v>2</v>
      </c>
      <c r="AF15" s="54">
        <v>0</v>
      </c>
      <c r="AG15" s="55">
        <v>0</v>
      </c>
      <c r="AH15" s="64">
        <v>0</v>
      </c>
      <c r="AI15" s="54" t="e">
        <v>#DIV/0!</v>
      </c>
      <c r="AJ15" s="55">
        <v>6</v>
      </c>
      <c r="AK15" s="54">
        <v>0.54545454545454541</v>
      </c>
      <c r="AL15" s="55">
        <v>11</v>
      </c>
      <c r="AM15" s="55">
        <v>5</v>
      </c>
      <c r="AN15" s="58">
        <v>0</v>
      </c>
      <c r="AO15" s="55">
        <v>0</v>
      </c>
      <c r="AP15" s="55">
        <v>0</v>
      </c>
      <c r="AQ15" s="54" t="e">
        <v>#DIV/0!</v>
      </c>
      <c r="AR15" s="55">
        <v>3</v>
      </c>
      <c r="AS15" s="55">
        <v>7</v>
      </c>
      <c r="AT15" s="54">
        <v>0.42857142857142855</v>
      </c>
      <c r="AU15" s="55">
        <v>0</v>
      </c>
      <c r="AV15" s="55">
        <v>0</v>
      </c>
      <c r="AW15" s="54" t="e">
        <v>#DIV/0!</v>
      </c>
      <c r="AX15" s="54">
        <v>0</v>
      </c>
      <c r="AY15" s="55">
        <v>0</v>
      </c>
      <c r="AZ15" s="65">
        <v>35</v>
      </c>
      <c r="BA15" s="55">
        <v>4</v>
      </c>
      <c r="BB15" s="54">
        <v>0.11428571428571428</v>
      </c>
      <c r="BC15" s="55">
        <v>2</v>
      </c>
      <c r="BD15" s="55">
        <v>6</v>
      </c>
      <c r="BE15" s="55">
        <v>1</v>
      </c>
      <c r="BF15" s="55">
        <v>0</v>
      </c>
      <c r="BG15" s="55">
        <v>2</v>
      </c>
      <c r="BH15" s="54">
        <v>5.2631578947368418E-2</v>
      </c>
      <c r="BI15" s="55">
        <v>1</v>
      </c>
      <c r="BJ15" s="55"/>
      <c r="BK15" s="55">
        <v>1</v>
      </c>
      <c r="BL15" s="55">
        <v>3</v>
      </c>
      <c r="BM15" s="55"/>
      <c r="BN15" s="54">
        <v>0</v>
      </c>
      <c r="BO15" s="55">
        <v>22</v>
      </c>
      <c r="BP15" s="54">
        <v>6.4327485380116962E-3</v>
      </c>
      <c r="BQ15" s="55">
        <v>0</v>
      </c>
      <c r="BR15" s="55">
        <v>0</v>
      </c>
      <c r="BS15" s="55">
        <v>0</v>
      </c>
      <c r="BT15" s="55">
        <v>0</v>
      </c>
      <c r="BU15" s="54" t="e">
        <v>#DIV/0!</v>
      </c>
      <c r="BV15" s="55">
        <v>0</v>
      </c>
      <c r="BW15" s="55">
        <v>0</v>
      </c>
      <c r="BX15" s="54" t="e">
        <v>#DIV/0!</v>
      </c>
      <c r="BY15" s="55">
        <v>0</v>
      </c>
      <c r="BZ15" s="54" t="e">
        <v>#DIV/0!</v>
      </c>
    </row>
    <row r="16" spans="1:78" x14ac:dyDescent="0.3">
      <c r="A16" s="63" t="s">
        <v>156</v>
      </c>
      <c r="B16" s="56">
        <v>0</v>
      </c>
      <c r="C16" s="55"/>
      <c r="D16" s="55"/>
      <c r="E16" s="55"/>
      <c r="F16" s="55"/>
      <c r="G16" s="55">
        <v>0.12</v>
      </c>
      <c r="H16" s="55">
        <v>-0.12</v>
      </c>
      <c r="I16" s="55">
        <v>0</v>
      </c>
      <c r="J16" s="55">
        <v>0.06</v>
      </c>
      <c r="K16" s="55">
        <v>-0.06</v>
      </c>
      <c r="L16" s="56">
        <v>0</v>
      </c>
      <c r="M16" s="56">
        <v>0</v>
      </c>
      <c r="N16" s="54" t="e">
        <v>#DIV/0!</v>
      </c>
      <c r="O16" s="56">
        <v>0</v>
      </c>
      <c r="P16" s="56">
        <v>0</v>
      </c>
      <c r="Q16" s="56">
        <v>0</v>
      </c>
      <c r="R16" s="56">
        <v>1</v>
      </c>
      <c r="S16" s="56">
        <v>4</v>
      </c>
      <c r="T16" s="54">
        <v>0.25</v>
      </c>
      <c r="U16" s="56">
        <v>0</v>
      </c>
      <c r="V16" s="55">
        <v>3</v>
      </c>
      <c r="W16" s="55">
        <v>0</v>
      </c>
      <c r="X16" s="55" t="e">
        <v>#DIV/0!</v>
      </c>
      <c r="Y16" s="55">
        <v>0</v>
      </c>
      <c r="Z16" s="55">
        <v>0</v>
      </c>
      <c r="AA16" s="55">
        <v>3</v>
      </c>
      <c r="AB16" s="55">
        <v>4</v>
      </c>
      <c r="AC16" s="54">
        <v>0.75</v>
      </c>
      <c r="AD16" s="64">
        <v>6</v>
      </c>
      <c r="AE16" s="55">
        <v>10</v>
      </c>
      <c r="AF16" s="54">
        <v>0.6</v>
      </c>
      <c r="AG16" s="55">
        <v>0</v>
      </c>
      <c r="AH16" s="64">
        <v>0</v>
      </c>
      <c r="AI16" s="54" t="e">
        <v>#DIV/0!</v>
      </c>
      <c r="AJ16" s="55">
        <v>8</v>
      </c>
      <c r="AK16" s="54">
        <v>0.22857142857142856</v>
      </c>
      <c r="AL16" s="55">
        <v>35</v>
      </c>
      <c r="AM16" s="55">
        <v>3</v>
      </c>
      <c r="AN16" s="58">
        <v>0.2</v>
      </c>
      <c r="AO16" s="55">
        <v>0</v>
      </c>
      <c r="AP16" s="55">
        <v>1</v>
      </c>
      <c r="AQ16" s="54">
        <v>0</v>
      </c>
      <c r="AR16" s="55">
        <v>17</v>
      </c>
      <c r="AS16" s="55">
        <v>18</v>
      </c>
      <c r="AT16" s="54">
        <v>0.94444444444444442</v>
      </c>
      <c r="AU16" s="55">
        <v>0</v>
      </c>
      <c r="AV16" s="55">
        <v>0</v>
      </c>
      <c r="AW16" s="54" t="e">
        <v>#DIV/0!</v>
      </c>
      <c r="AX16" s="54">
        <v>0</v>
      </c>
      <c r="AY16" s="55">
        <v>1</v>
      </c>
      <c r="AZ16" s="65">
        <v>209</v>
      </c>
      <c r="BA16" s="55">
        <v>18</v>
      </c>
      <c r="BB16" s="54">
        <v>8.6124401913875603E-2</v>
      </c>
      <c r="BC16" s="55">
        <v>26</v>
      </c>
      <c r="BD16" s="55">
        <v>44</v>
      </c>
      <c r="BE16" s="55">
        <v>0</v>
      </c>
      <c r="BF16" s="55">
        <v>1</v>
      </c>
      <c r="BG16" s="55">
        <v>1</v>
      </c>
      <c r="BH16" s="54">
        <v>2.6315789473684209E-2</v>
      </c>
      <c r="BI16" s="55"/>
      <c r="BJ16" s="55"/>
      <c r="BK16" s="55">
        <v>1</v>
      </c>
      <c r="BL16" s="55">
        <v>0</v>
      </c>
      <c r="BM16" s="55">
        <v>1</v>
      </c>
      <c r="BN16" s="54">
        <v>2.6315789473684209E-2</v>
      </c>
      <c r="BO16" s="55">
        <v>74</v>
      </c>
      <c r="BP16" s="54">
        <v>2.1637426900584796E-2</v>
      </c>
      <c r="BQ16" s="55">
        <v>0</v>
      </c>
      <c r="BR16" s="55">
        <v>1</v>
      </c>
      <c r="BS16" s="55">
        <v>0</v>
      </c>
      <c r="BT16" s="55">
        <v>1</v>
      </c>
      <c r="BU16" s="54">
        <v>0.5</v>
      </c>
      <c r="BV16" s="55">
        <v>2</v>
      </c>
      <c r="BW16" s="55">
        <v>1</v>
      </c>
      <c r="BX16" s="54">
        <v>0.5</v>
      </c>
      <c r="BY16" s="55">
        <v>0</v>
      </c>
      <c r="BZ16" s="54">
        <v>0.06</v>
      </c>
    </row>
    <row r="17" spans="1:78" x14ac:dyDescent="0.3">
      <c r="A17" s="63" t="s">
        <v>157</v>
      </c>
      <c r="B17" s="56">
        <v>13</v>
      </c>
      <c r="C17" s="55">
        <v>1</v>
      </c>
      <c r="D17" s="55">
        <v>2</v>
      </c>
      <c r="E17" s="55"/>
      <c r="F17" s="55">
        <v>1</v>
      </c>
      <c r="G17" s="55">
        <v>10.820000000000002</v>
      </c>
      <c r="H17" s="55">
        <v>2.1799999999999979</v>
      </c>
      <c r="I17" s="55">
        <v>0</v>
      </c>
      <c r="J17" s="55">
        <v>0.95</v>
      </c>
      <c r="K17" s="55">
        <v>-0.95</v>
      </c>
      <c r="L17" s="56">
        <v>11</v>
      </c>
      <c r="M17" s="56">
        <v>20</v>
      </c>
      <c r="N17" s="54">
        <v>0.55000000000000004</v>
      </c>
      <c r="O17" s="56">
        <v>10</v>
      </c>
      <c r="P17" s="56">
        <v>8</v>
      </c>
      <c r="Q17" s="56">
        <v>1</v>
      </c>
      <c r="R17" s="56">
        <v>51</v>
      </c>
      <c r="S17" s="56">
        <v>177</v>
      </c>
      <c r="T17" s="54">
        <v>0.28813559322033899</v>
      </c>
      <c r="U17" s="56">
        <v>46</v>
      </c>
      <c r="V17" s="55">
        <v>6</v>
      </c>
      <c r="W17" s="55">
        <v>33</v>
      </c>
      <c r="X17" s="55">
        <v>0.18181818181818182</v>
      </c>
      <c r="Y17" s="55">
        <v>4</v>
      </c>
      <c r="Z17" s="55">
        <v>0</v>
      </c>
      <c r="AA17" s="55">
        <v>27</v>
      </c>
      <c r="AB17" s="55">
        <v>50</v>
      </c>
      <c r="AC17" s="54">
        <v>0.54</v>
      </c>
      <c r="AD17" s="64">
        <v>57.934999999999995</v>
      </c>
      <c r="AE17" s="55">
        <v>168</v>
      </c>
      <c r="AF17" s="54">
        <v>0.34485119047619045</v>
      </c>
      <c r="AG17" s="55">
        <v>14</v>
      </c>
      <c r="AH17" s="64">
        <v>29.030303030303031</v>
      </c>
      <c r="AI17" s="54">
        <v>0.4822546972860125</v>
      </c>
      <c r="AJ17" s="55">
        <v>173</v>
      </c>
      <c r="AK17" s="54">
        <v>0.30244755244755245</v>
      </c>
      <c r="AL17" s="55">
        <v>572</v>
      </c>
      <c r="AM17" s="55">
        <v>91</v>
      </c>
      <c r="AN17" s="58">
        <v>13.38</v>
      </c>
      <c r="AO17" s="55">
        <v>3</v>
      </c>
      <c r="AP17" s="55">
        <v>8</v>
      </c>
      <c r="AQ17" s="54">
        <v>0.375</v>
      </c>
      <c r="AR17" s="55">
        <v>238</v>
      </c>
      <c r="AS17" s="55">
        <v>302</v>
      </c>
      <c r="AT17" s="54">
        <v>0.78807947019867552</v>
      </c>
      <c r="AU17" s="55">
        <v>8</v>
      </c>
      <c r="AV17" s="55">
        <v>10</v>
      </c>
      <c r="AW17" s="54">
        <v>0.8</v>
      </c>
      <c r="AX17" s="54">
        <v>3.3112582781456956E-2</v>
      </c>
      <c r="AY17" s="55">
        <v>8</v>
      </c>
      <c r="AZ17" s="65">
        <v>3448</v>
      </c>
      <c r="BA17" s="55">
        <v>481</v>
      </c>
      <c r="BB17" s="54">
        <v>0.13950116009280741</v>
      </c>
      <c r="BC17" s="55">
        <v>1011</v>
      </c>
      <c r="BD17" s="55">
        <v>1492</v>
      </c>
      <c r="BE17" s="55">
        <v>6</v>
      </c>
      <c r="BF17" s="55">
        <v>19</v>
      </c>
      <c r="BG17" s="55">
        <v>26</v>
      </c>
      <c r="BH17" s="54">
        <v>0.68421052631578949</v>
      </c>
      <c r="BI17" s="55">
        <v>18</v>
      </c>
      <c r="BJ17" s="55">
        <v>4</v>
      </c>
      <c r="BK17" s="55">
        <v>4</v>
      </c>
      <c r="BL17" s="55">
        <v>58</v>
      </c>
      <c r="BM17" s="55">
        <v>22</v>
      </c>
      <c r="BN17" s="54">
        <v>0.57894736842105265</v>
      </c>
      <c r="BO17" s="55">
        <v>1708</v>
      </c>
      <c r="BP17" s="54">
        <v>0.49941520467836259</v>
      </c>
      <c r="BQ17" s="55">
        <v>3</v>
      </c>
      <c r="BR17" s="55">
        <v>24</v>
      </c>
      <c r="BS17" s="55">
        <v>23</v>
      </c>
      <c r="BT17" s="55">
        <v>5</v>
      </c>
      <c r="BU17" s="54">
        <v>0.46153846153846156</v>
      </c>
      <c r="BV17" s="55">
        <v>52</v>
      </c>
      <c r="BW17" s="55">
        <v>5</v>
      </c>
      <c r="BX17" s="54">
        <v>9.6153846153846159E-2</v>
      </c>
      <c r="BY17" s="55">
        <v>11</v>
      </c>
      <c r="BZ17" s="54">
        <v>0.2080769230769231</v>
      </c>
    </row>
    <row r="18" spans="1:78" x14ac:dyDescent="0.3">
      <c r="A18" s="63" t="s">
        <v>23</v>
      </c>
      <c r="B18" s="56">
        <v>0</v>
      </c>
      <c r="C18" s="55"/>
      <c r="D18" s="55"/>
      <c r="E18" s="55"/>
      <c r="F18" s="55"/>
      <c r="G18" s="55">
        <v>0.41000000000000003</v>
      </c>
      <c r="H18" s="55">
        <v>-0.41000000000000003</v>
      </c>
      <c r="I18" s="55">
        <v>0</v>
      </c>
      <c r="J18" s="55">
        <v>0.58000000000000007</v>
      </c>
      <c r="K18" s="55">
        <v>-0.58000000000000007</v>
      </c>
      <c r="L18" s="56">
        <v>31</v>
      </c>
      <c r="M18" s="56">
        <v>47</v>
      </c>
      <c r="N18" s="54">
        <v>0.65957446808510634</v>
      </c>
      <c r="O18" s="56">
        <v>36</v>
      </c>
      <c r="P18" s="56">
        <v>15</v>
      </c>
      <c r="Q18" s="56">
        <v>4</v>
      </c>
      <c r="R18" s="56">
        <v>74</v>
      </c>
      <c r="S18" s="56">
        <v>202</v>
      </c>
      <c r="T18" s="54">
        <v>0.36633663366336633</v>
      </c>
      <c r="U18" s="56">
        <v>106</v>
      </c>
      <c r="V18" s="55">
        <v>9</v>
      </c>
      <c r="W18" s="55">
        <v>26</v>
      </c>
      <c r="X18" s="55">
        <v>0.34615384615384615</v>
      </c>
      <c r="Y18" s="55">
        <v>3</v>
      </c>
      <c r="Z18" s="55">
        <v>0</v>
      </c>
      <c r="AA18" s="55">
        <v>3</v>
      </c>
      <c r="AB18" s="55">
        <v>5</v>
      </c>
      <c r="AC18" s="54">
        <v>0.6</v>
      </c>
      <c r="AD18" s="64">
        <v>72.968999999999994</v>
      </c>
      <c r="AE18" s="55">
        <v>138</v>
      </c>
      <c r="AF18" s="54">
        <v>0.5287608695652174</v>
      </c>
      <c r="AG18" s="55">
        <v>30</v>
      </c>
      <c r="AH18" s="64">
        <v>49.015377657168699</v>
      </c>
      <c r="AI18" s="54">
        <v>0.61205281758371555</v>
      </c>
      <c r="AJ18" s="55">
        <v>115</v>
      </c>
      <c r="AK18" s="54">
        <v>8.1329561527581334E-2</v>
      </c>
      <c r="AL18" s="55">
        <v>1414</v>
      </c>
      <c r="AM18" s="55">
        <v>12</v>
      </c>
      <c r="AN18" s="58">
        <v>7.7300000000000013</v>
      </c>
      <c r="AO18" s="55">
        <v>2</v>
      </c>
      <c r="AP18" s="55">
        <v>10</v>
      </c>
      <c r="AQ18" s="54">
        <v>0.2</v>
      </c>
      <c r="AR18" s="55">
        <v>1116</v>
      </c>
      <c r="AS18" s="55">
        <v>1207</v>
      </c>
      <c r="AT18" s="54">
        <v>0.92460646230323118</v>
      </c>
      <c r="AU18" s="55">
        <v>19</v>
      </c>
      <c r="AV18" s="55">
        <v>37</v>
      </c>
      <c r="AW18" s="54">
        <v>0.51351351351351349</v>
      </c>
      <c r="AX18" s="54">
        <v>3.0654515327257662E-2</v>
      </c>
      <c r="AY18" s="55">
        <v>3</v>
      </c>
      <c r="AZ18" s="65">
        <v>20023</v>
      </c>
      <c r="BA18" s="55">
        <v>6336</v>
      </c>
      <c r="BB18" s="54">
        <v>0.31643609848674026</v>
      </c>
      <c r="BC18" s="55">
        <v>2031</v>
      </c>
      <c r="BD18" s="55">
        <v>8367</v>
      </c>
      <c r="BE18" s="55">
        <v>42</v>
      </c>
      <c r="BF18" s="55">
        <v>48</v>
      </c>
      <c r="BG18" s="55">
        <v>24</v>
      </c>
      <c r="BH18" s="54">
        <v>0.63157894736842102</v>
      </c>
      <c r="BI18" s="55">
        <v>16</v>
      </c>
      <c r="BJ18" s="55">
        <v>2</v>
      </c>
      <c r="BK18" s="55">
        <v>6</v>
      </c>
      <c r="BL18" s="55">
        <v>50</v>
      </c>
      <c r="BM18" s="55">
        <v>16</v>
      </c>
      <c r="BN18" s="54">
        <v>0.42105263157894735</v>
      </c>
      <c r="BO18" s="55">
        <v>1610</v>
      </c>
      <c r="BP18" s="54">
        <v>0.47076023391812866</v>
      </c>
      <c r="BQ18" s="55">
        <v>1</v>
      </c>
      <c r="BR18" s="55">
        <v>0</v>
      </c>
      <c r="BS18" s="55">
        <v>5</v>
      </c>
      <c r="BT18" s="55">
        <v>2</v>
      </c>
      <c r="BU18" s="54">
        <v>0</v>
      </c>
      <c r="BV18" s="55">
        <v>7</v>
      </c>
      <c r="BW18" s="55">
        <v>2</v>
      </c>
      <c r="BX18" s="54">
        <v>0.2857142857142857</v>
      </c>
      <c r="BY18" s="55">
        <v>3</v>
      </c>
      <c r="BZ18" s="54">
        <v>5.8571428571428573E-2</v>
      </c>
    </row>
    <row r="19" spans="1:78" x14ac:dyDescent="0.3">
      <c r="A19" s="63" t="s">
        <v>24</v>
      </c>
      <c r="B19" s="56">
        <v>0</v>
      </c>
      <c r="C19" s="55"/>
      <c r="D19" s="55"/>
      <c r="E19" s="55"/>
      <c r="F19" s="55"/>
      <c r="G19" s="55">
        <v>0.13</v>
      </c>
      <c r="H19" s="55">
        <v>-0.13</v>
      </c>
      <c r="I19" s="55">
        <v>0</v>
      </c>
      <c r="J19" s="55">
        <v>0.27</v>
      </c>
      <c r="K19" s="55">
        <v>-0.27</v>
      </c>
      <c r="L19" s="56">
        <v>46</v>
      </c>
      <c r="M19" s="56">
        <v>56</v>
      </c>
      <c r="N19" s="54">
        <v>0.8214285714285714</v>
      </c>
      <c r="O19" s="56">
        <v>60</v>
      </c>
      <c r="P19" s="56">
        <v>30</v>
      </c>
      <c r="Q19" s="56">
        <v>11</v>
      </c>
      <c r="R19" s="56">
        <v>72</v>
      </c>
      <c r="S19" s="56">
        <v>218</v>
      </c>
      <c r="T19" s="54">
        <v>0.33027522935779818</v>
      </c>
      <c r="U19" s="56">
        <v>163</v>
      </c>
      <c r="V19" s="55">
        <v>25</v>
      </c>
      <c r="W19" s="55">
        <v>31</v>
      </c>
      <c r="X19" s="55">
        <v>0.80645161290322576</v>
      </c>
      <c r="Y19" s="55">
        <v>6</v>
      </c>
      <c r="Z19" s="55">
        <v>1</v>
      </c>
      <c r="AA19" s="55">
        <v>9</v>
      </c>
      <c r="AB19" s="55">
        <v>12</v>
      </c>
      <c r="AC19" s="54">
        <v>0.75</v>
      </c>
      <c r="AD19" s="64">
        <v>117.03999999999999</v>
      </c>
      <c r="AE19" s="55">
        <v>187</v>
      </c>
      <c r="AF19" s="54">
        <v>0.62588235294117645</v>
      </c>
      <c r="AG19" s="55">
        <v>37</v>
      </c>
      <c r="AH19" s="64">
        <v>60.988237381152871</v>
      </c>
      <c r="AI19" s="54">
        <v>0.60667436195547553</v>
      </c>
      <c r="AJ19" s="55">
        <v>124</v>
      </c>
      <c r="AK19" s="54">
        <v>5.5780476833108411E-2</v>
      </c>
      <c r="AL19" s="55">
        <v>2223</v>
      </c>
      <c r="AM19" s="55">
        <v>13</v>
      </c>
      <c r="AN19" s="58">
        <v>9.9700000000000024</v>
      </c>
      <c r="AO19" s="55">
        <v>0</v>
      </c>
      <c r="AP19" s="55">
        <v>0</v>
      </c>
      <c r="AQ19" s="54" t="e">
        <v>#DIV/0!</v>
      </c>
      <c r="AR19" s="55">
        <v>1870</v>
      </c>
      <c r="AS19" s="55">
        <v>1968</v>
      </c>
      <c r="AT19" s="54">
        <v>0.95020325203252032</v>
      </c>
      <c r="AU19" s="55">
        <v>46</v>
      </c>
      <c r="AV19" s="55">
        <v>77</v>
      </c>
      <c r="AW19" s="54">
        <v>0.59740259740259738</v>
      </c>
      <c r="AX19" s="54">
        <v>3.9126016260162599E-2</v>
      </c>
      <c r="AY19" s="55">
        <v>4</v>
      </c>
      <c r="AZ19" s="65">
        <v>34468</v>
      </c>
      <c r="BA19" s="55">
        <v>10861</v>
      </c>
      <c r="BB19" s="54">
        <v>0.3151038644539863</v>
      </c>
      <c r="BC19" s="55">
        <v>4070</v>
      </c>
      <c r="BD19" s="55">
        <v>14931</v>
      </c>
      <c r="BE19" s="55">
        <v>120</v>
      </c>
      <c r="BF19" s="55">
        <v>85</v>
      </c>
      <c r="BG19" s="55">
        <v>28</v>
      </c>
      <c r="BH19" s="54">
        <v>0.73684210526315785</v>
      </c>
      <c r="BI19" s="55">
        <v>17</v>
      </c>
      <c r="BJ19" s="55">
        <v>3</v>
      </c>
      <c r="BK19" s="55">
        <v>8</v>
      </c>
      <c r="BL19" s="55">
        <v>54</v>
      </c>
      <c r="BM19" s="55">
        <v>26</v>
      </c>
      <c r="BN19" s="54">
        <v>0.68421052631578949</v>
      </c>
      <c r="BO19" s="55">
        <v>2307</v>
      </c>
      <c r="BP19" s="54">
        <v>0.67456140350877192</v>
      </c>
      <c r="BQ19" s="55">
        <v>0</v>
      </c>
      <c r="BR19" s="55">
        <v>1</v>
      </c>
      <c r="BS19" s="55">
        <v>3</v>
      </c>
      <c r="BT19" s="55">
        <v>1</v>
      </c>
      <c r="BU19" s="54">
        <v>0.2</v>
      </c>
      <c r="BV19" s="55">
        <v>5</v>
      </c>
      <c r="BW19" s="55">
        <v>2</v>
      </c>
      <c r="BX19" s="54">
        <v>0.4</v>
      </c>
      <c r="BY19" s="55">
        <v>1</v>
      </c>
      <c r="BZ19" s="54">
        <v>2.6000000000000002E-2</v>
      </c>
    </row>
    <row r="20" spans="1:78" x14ac:dyDescent="0.3">
      <c r="A20" s="63" t="s">
        <v>26</v>
      </c>
      <c r="B20" s="56">
        <v>1</v>
      </c>
      <c r="C20" s="55"/>
      <c r="D20" s="55"/>
      <c r="E20" s="55"/>
      <c r="F20" s="55"/>
      <c r="G20" s="55">
        <v>0.92999999999999994</v>
      </c>
      <c r="H20" s="55">
        <v>7.0000000000000062E-2</v>
      </c>
      <c r="I20" s="55">
        <v>1</v>
      </c>
      <c r="J20" s="55">
        <v>2.0100000000000002</v>
      </c>
      <c r="K20" s="55">
        <v>-1.0100000000000002</v>
      </c>
      <c r="L20" s="56">
        <v>26</v>
      </c>
      <c r="M20" s="56">
        <v>45</v>
      </c>
      <c r="N20" s="54">
        <v>0.57777777777777772</v>
      </c>
      <c r="O20" s="56">
        <v>21</v>
      </c>
      <c r="P20" s="56">
        <v>28</v>
      </c>
      <c r="Q20" s="56">
        <v>5</v>
      </c>
      <c r="R20" s="56">
        <v>61</v>
      </c>
      <c r="S20" s="56">
        <v>167</v>
      </c>
      <c r="T20" s="54">
        <v>0.3652694610778443</v>
      </c>
      <c r="U20" s="56">
        <v>88</v>
      </c>
      <c r="V20" s="55">
        <v>7</v>
      </c>
      <c r="W20" s="55">
        <v>33</v>
      </c>
      <c r="X20" s="55">
        <v>0.21212121212121213</v>
      </c>
      <c r="Y20" s="55">
        <v>4</v>
      </c>
      <c r="Z20" s="55">
        <v>1</v>
      </c>
      <c r="AA20" s="55">
        <v>14</v>
      </c>
      <c r="AB20" s="55">
        <v>22</v>
      </c>
      <c r="AC20" s="54">
        <v>0.63636363636363635</v>
      </c>
      <c r="AD20" s="64">
        <v>76.875999999999991</v>
      </c>
      <c r="AE20" s="55">
        <v>164</v>
      </c>
      <c r="AF20" s="54">
        <v>0.46875609756097553</v>
      </c>
      <c r="AG20" s="55">
        <v>31</v>
      </c>
      <c r="AH20" s="64">
        <v>46.018342024815681</v>
      </c>
      <c r="AI20" s="54">
        <v>0.67364443471872704</v>
      </c>
      <c r="AJ20" s="55">
        <v>194</v>
      </c>
      <c r="AK20" s="54">
        <v>0.16538789428815004</v>
      </c>
      <c r="AL20" s="55">
        <v>1173</v>
      </c>
      <c r="AM20" s="55">
        <v>30</v>
      </c>
      <c r="AN20" s="58">
        <v>6.03</v>
      </c>
      <c r="AO20" s="55">
        <v>8</v>
      </c>
      <c r="AP20" s="55">
        <v>43</v>
      </c>
      <c r="AQ20" s="54">
        <v>0.18604651162790697</v>
      </c>
      <c r="AR20" s="55">
        <v>723</v>
      </c>
      <c r="AS20" s="55">
        <v>825</v>
      </c>
      <c r="AT20" s="54">
        <v>0.87636363636363634</v>
      </c>
      <c r="AU20" s="55">
        <v>7</v>
      </c>
      <c r="AV20" s="55">
        <v>24</v>
      </c>
      <c r="AW20" s="54">
        <v>0.29166666666666669</v>
      </c>
      <c r="AX20" s="54">
        <v>2.9090909090909091E-2</v>
      </c>
      <c r="AY20" s="55">
        <v>10</v>
      </c>
      <c r="AZ20" s="65">
        <v>13106</v>
      </c>
      <c r="BA20" s="55">
        <v>4258</v>
      </c>
      <c r="BB20" s="54">
        <v>0.32488936365023652</v>
      </c>
      <c r="BC20" s="55">
        <v>1370</v>
      </c>
      <c r="BD20" s="55">
        <v>5628</v>
      </c>
      <c r="BE20" s="55">
        <v>37</v>
      </c>
      <c r="BF20" s="55">
        <v>54</v>
      </c>
      <c r="BG20" s="55">
        <v>19</v>
      </c>
      <c r="BH20" s="54">
        <v>0.5</v>
      </c>
      <c r="BI20" s="55">
        <v>12</v>
      </c>
      <c r="BJ20" s="55">
        <v>2</v>
      </c>
      <c r="BK20" s="55">
        <v>5</v>
      </c>
      <c r="BL20" s="55">
        <v>38</v>
      </c>
      <c r="BM20" s="55">
        <v>15</v>
      </c>
      <c r="BN20" s="54">
        <v>0.39473684210526316</v>
      </c>
      <c r="BO20" s="55">
        <v>1282</v>
      </c>
      <c r="BP20" s="54">
        <v>0.37485380116959066</v>
      </c>
      <c r="BQ20" s="55">
        <v>1</v>
      </c>
      <c r="BR20" s="55">
        <v>2</v>
      </c>
      <c r="BS20" s="55">
        <v>6</v>
      </c>
      <c r="BT20" s="55">
        <v>3</v>
      </c>
      <c r="BU20" s="54">
        <v>0.18181818181818182</v>
      </c>
      <c r="BV20" s="55">
        <v>11</v>
      </c>
      <c r="BW20" s="55">
        <v>3</v>
      </c>
      <c r="BX20" s="54">
        <v>0.27272727272727271</v>
      </c>
      <c r="BY20" s="55">
        <v>1</v>
      </c>
      <c r="BZ20" s="54">
        <v>8.4545454545454535E-2</v>
      </c>
    </row>
    <row r="21" spans="1:78" x14ac:dyDescent="0.3">
      <c r="A21" s="63" t="s">
        <v>27</v>
      </c>
      <c r="B21" s="56">
        <v>3</v>
      </c>
      <c r="C21" s="55"/>
      <c r="D21" s="55"/>
      <c r="E21" s="55"/>
      <c r="F21" s="55">
        <v>3</v>
      </c>
      <c r="G21" s="55">
        <v>2.39</v>
      </c>
      <c r="H21" s="55">
        <v>0.60999999999999988</v>
      </c>
      <c r="I21" s="55">
        <v>1</v>
      </c>
      <c r="J21" s="55">
        <v>0.23</v>
      </c>
      <c r="K21" s="55">
        <v>0.77</v>
      </c>
      <c r="L21" s="56">
        <v>27</v>
      </c>
      <c r="M21" s="56">
        <v>38</v>
      </c>
      <c r="N21" s="54">
        <v>0.71052631578947367</v>
      </c>
      <c r="O21" s="56">
        <v>72</v>
      </c>
      <c r="P21" s="56">
        <v>27</v>
      </c>
      <c r="Q21" s="56">
        <v>9</v>
      </c>
      <c r="R21" s="56">
        <v>64</v>
      </c>
      <c r="S21" s="56">
        <v>198</v>
      </c>
      <c r="T21" s="54">
        <v>0.32323232323232326</v>
      </c>
      <c r="U21" s="56">
        <v>149</v>
      </c>
      <c r="V21" s="55">
        <v>5</v>
      </c>
      <c r="W21" s="55">
        <v>14</v>
      </c>
      <c r="X21" s="55">
        <v>0.35714285714285715</v>
      </c>
      <c r="Y21" s="55">
        <v>2</v>
      </c>
      <c r="Z21" s="55">
        <v>0</v>
      </c>
      <c r="AA21" s="55">
        <v>2</v>
      </c>
      <c r="AB21" s="55">
        <v>2</v>
      </c>
      <c r="AC21" s="54">
        <v>1</v>
      </c>
      <c r="AD21" s="64">
        <v>82.991</v>
      </c>
      <c r="AE21" s="55">
        <v>139</v>
      </c>
      <c r="AF21" s="54">
        <v>0.59705755395683457</v>
      </c>
      <c r="AG21" s="55">
        <v>49</v>
      </c>
      <c r="AH21" s="64">
        <v>76.964394893004851</v>
      </c>
      <c r="AI21" s="54">
        <v>0.63665802957483553</v>
      </c>
      <c r="AJ21" s="55">
        <v>139</v>
      </c>
      <c r="AK21" s="54">
        <v>7.0665988815455008E-2</v>
      </c>
      <c r="AL21" s="55">
        <v>1967</v>
      </c>
      <c r="AM21" s="55">
        <v>27</v>
      </c>
      <c r="AN21" s="58">
        <v>7.7099999999999991</v>
      </c>
      <c r="AO21" s="55">
        <v>1</v>
      </c>
      <c r="AP21" s="55">
        <v>1</v>
      </c>
      <c r="AQ21" s="54">
        <v>1</v>
      </c>
      <c r="AR21" s="55">
        <v>1608</v>
      </c>
      <c r="AS21" s="55">
        <v>1729</v>
      </c>
      <c r="AT21" s="54">
        <v>0.93001735106998262</v>
      </c>
      <c r="AU21" s="55">
        <v>106</v>
      </c>
      <c r="AV21" s="55">
        <v>156</v>
      </c>
      <c r="AW21" s="54">
        <v>0.67948717948717952</v>
      </c>
      <c r="AX21" s="54">
        <v>9.0225563909774431E-2</v>
      </c>
      <c r="AY21" s="55">
        <v>3</v>
      </c>
      <c r="AZ21" s="65">
        <v>33398</v>
      </c>
      <c r="BA21" s="55">
        <v>10630</v>
      </c>
      <c r="BB21" s="54">
        <v>0.31828253188813699</v>
      </c>
      <c r="BC21" s="55">
        <v>4410</v>
      </c>
      <c r="BD21" s="55">
        <v>15040</v>
      </c>
      <c r="BE21" s="55">
        <v>148</v>
      </c>
      <c r="BF21" s="55">
        <v>89</v>
      </c>
      <c r="BG21" s="55">
        <v>25</v>
      </c>
      <c r="BH21" s="54">
        <v>0.65789473684210531</v>
      </c>
      <c r="BI21" s="55">
        <v>19</v>
      </c>
      <c r="BJ21" s="55">
        <v>3</v>
      </c>
      <c r="BK21" s="55">
        <v>3</v>
      </c>
      <c r="BL21" s="55">
        <v>60</v>
      </c>
      <c r="BM21" s="55">
        <v>24</v>
      </c>
      <c r="BN21" s="54">
        <v>0.63157894736842102</v>
      </c>
      <c r="BO21" s="55">
        <v>2129</v>
      </c>
      <c r="BP21" s="54">
        <v>0.62251461988304091</v>
      </c>
      <c r="BQ21" s="55">
        <v>1</v>
      </c>
      <c r="BR21" s="55">
        <v>8</v>
      </c>
      <c r="BS21" s="55">
        <v>6</v>
      </c>
      <c r="BT21" s="55">
        <v>1</v>
      </c>
      <c r="BU21" s="54">
        <v>0.53333333333333333</v>
      </c>
      <c r="BV21" s="55">
        <v>15</v>
      </c>
      <c r="BW21" s="55">
        <v>0</v>
      </c>
      <c r="BX21" s="54">
        <v>0</v>
      </c>
      <c r="BY21" s="55">
        <v>14</v>
      </c>
      <c r="BZ21" s="54">
        <v>0.15933333333333335</v>
      </c>
    </row>
    <row r="22" spans="1:78" x14ac:dyDescent="0.3">
      <c r="A22" s="63" t="s">
        <v>28</v>
      </c>
      <c r="B22" s="56">
        <v>27</v>
      </c>
      <c r="C22" s="55">
        <v>3</v>
      </c>
      <c r="D22" s="55">
        <v>6</v>
      </c>
      <c r="E22" s="55">
        <v>6</v>
      </c>
      <c r="F22" s="55"/>
      <c r="G22" s="55">
        <v>22.869999999999997</v>
      </c>
      <c r="H22" s="55">
        <v>4.1300000000000026</v>
      </c>
      <c r="I22" s="55">
        <v>7</v>
      </c>
      <c r="J22" s="55">
        <v>5.410000000000001</v>
      </c>
      <c r="K22" s="55">
        <v>1.589999999999999</v>
      </c>
      <c r="L22" s="56">
        <v>4</v>
      </c>
      <c r="M22" s="56">
        <v>11</v>
      </c>
      <c r="N22" s="54">
        <v>0.36363636363636365</v>
      </c>
      <c r="O22" s="56">
        <v>3</v>
      </c>
      <c r="P22" s="56">
        <v>3</v>
      </c>
      <c r="Q22" s="56">
        <v>1</v>
      </c>
      <c r="R22" s="56">
        <v>57</v>
      </c>
      <c r="S22" s="56">
        <v>183</v>
      </c>
      <c r="T22" s="54">
        <v>0.31147540983606559</v>
      </c>
      <c r="U22" s="56">
        <v>59</v>
      </c>
      <c r="V22" s="55">
        <v>38</v>
      </c>
      <c r="W22" s="55">
        <v>23</v>
      </c>
      <c r="X22" s="55">
        <v>1.6521739130434783</v>
      </c>
      <c r="Y22" s="55">
        <v>5</v>
      </c>
      <c r="Z22" s="55">
        <v>0</v>
      </c>
      <c r="AA22" s="55">
        <v>90</v>
      </c>
      <c r="AB22" s="55">
        <v>181</v>
      </c>
      <c r="AC22" s="54">
        <v>0.49723756906077349</v>
      </c>
      <c r="AD22" s="64">
        <v>136.94</v>
      </c>
      <c r="AE22" s="55">
        <v>318</v>
      </c>
      <c r="AF22" s="54">
        <v>0.43062893081761006</v>
      </c>
      <c r="AG22" s="55">
        <v>5</v>
      </c>
      <c r="AH22" s="64">
        <v>18.985074626865671</v>
      </c>
      <c r="AI22" s="54">
        <v>0.26336477987421386</v>
      </c>
      <c r="AJ22" s="55">
        <v>474</v>
      </c>
      <c r="AK22" s="54">
        <v>0.30326295585412666</v>
      </c>
      <c r="AL22" s="55">
        <v>1563</v>
      </c>
      <c r="AM22" s="55">
        <v>277</v>
      </c>
      <c r="AN22" s="58">
        <v>32.000000000000007</v>
      </c>
      <c r="AO22" s="55">
        <v>6</v>
      </c>
      <c r="AP22" s="55">
        <v>48</v>
      </c>
      <c r="AQ22" s="54">
        <v>0.125</v>
      </c>
      <c r="AR22" s="55">
        <v>768</v>
      </c>
      <c r="AS22" s="55">
        <v>952</v>
      </c>
      <c r="AT22" s="54">
        <v>0.80672268907563027</v>
      </c>
      <c r="AU22" s="55">
        <v>7</v>
      </c>
      <c r="AV22" s="55">
        <v>16</v>
      </c>
      <c r="AW22" s="54">
        <v>0.4375</v>
      </c>
      <c r="AX22" s="54">
        <v>1.680672268907563E-2</v>
      </c>
      <c r="AY22" s="55">
        <v>33</v>
      </c>
      <c r="AZ22" s="65">
        <v>11138</v>
      </c>
      <c r="BA22" s="55">
        <v>2052</v>
      </c>
      <c r="BB22" s="54">
        <v>0.18423415334889567</v>
      </c>
      <c r="BC22" s="55">
        <v>4313</v>
      </c>
      <c r="BD22" s="55">
        <v>6365</v>
      </c>
      <c r="BE22" s="55">
        <v>37</v>
      </c>
      <c r="BF22" s="55">
        <v>61</v>
      </c>
      <c r="BG22" s="55">
        <v>31</v>
      </c>
      <c r="BH22" s="54">
        <v>0.81578947368421051</v>
      </c>
      <c r="BI22" s="55">
        <v>22</v>
      </c>
      <c r="BJ22" s="55">
        <v>3</v>
      </c>
      <c r="BK22" s="55">
        <v>6</v>
      </c>
      <c r="BL22" s="55">
        <v>69</v>
      </c>
      <c r="BM22" s="55">
        <v>27</v>
      </c>
      <c r="BN22" s="54">
        <v>0.71052631578947367</v>
      </c>
      <c r="BO22" s="55">
        <v>2389</v>
      </c>
      <c r="BP22" s="54">
        <v>0.69853801169590646</v>
      </c>
      <c r="BQ22" s="55">
        <v>0</v>
      </c>
      <c r="BR22" s="55">
        <v>55</v>
      </c>
      <c r="BS22" s="55">
        <v>35</v>
      </c>
      <c r="BT22" s="55">
        <v>14</v>
      </c>
      <c r="BU22" s="54">
        <v>0.52884615384615385</v>
      </c>
      <c r="BV22" s="55">
        <v>104</v>
      </c>
      <c r="BW22" s="55">
        <v>16</v>
      </c>
      <c r="BX22" s="54">
        <v>0.15384615384615385</v>
      </c>
      <c r="BY22" s="55">
        <v>2</v>
      </c>
      <c r="BZ22" s="54">
        <v>0.21990384615384612</v>
      </c>
    </row>
    <row r="23" spans="1:78" x14ac:dyDescent="0.3">
      <c r="A23" s="63" t="s">
        <v>158</v>
      </c>
      <c r="B23" s="56">
        <v>0</v>
      </c>
      <c r="C23" s="55"/>
      <c r="D23" s="55"/>
      <c r="E23" s="55"/>
      <c r="F23" s="55"/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6">
        <v>0</v>
      </c>
      <c r="M23" s="56">
        <v>0</v>
      </c>
      <c r="N23" s="54" t="e">
        <v>#DIV/0!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4" t="e">
        <v>#DIV/0!</v>
      </c>
      <c r="U23" s="56">
        <v>0</v>
      </c>
      <c r="V23" s="55">
        <v>0</v>
      </c>
      <c r="W23" s="55">
        <v>0</v>
      </c>
      <c r="X23" s="55" t="e">
        <v>#DIV/0!</v>
      </c>
      <c r="Y23" s="55">
        <v>0</v>
      </c>
      <c r="Z23" s="55">
        <v>0</v>
      </c>
      <c r="AA23" s="55">
        <v>0</v>
      </c>
      <c r="AB23" s="55">
        <v>0</v>
      </c>
      <c r="AC23" s="54" t="e">
        <v>#DIV/0!</v>
      </c>
      <c r="AD23" s="64">
        <v>0</v>
      </c>
      <c r="AE23" s="55">
        <v>0</v>
      </c>
      <c r="AF23" s="54" t="e">
        <v>#DIV/0!</v>
      </c>
      <c r="AG23" s="55">
        <v>0</v>
      </c>
      <c r="AH23" s="64">
        <v>0</v>
      </c>
      <c r="AI23" s="54" t="e">
        <v>#DIV/0!</v>
      </c>
      <c r="AJ23" s="55">
        <v>0</v>
      </c>
      <c r="AK23" s="54" t="e">
        <v>#DIV/0!</v>
      </c>
      <c r="AL23" s="55">
        <v>0</v>
      </c>
      <c r="AM23" s="55">
        <v>0</v>
      </c>
      <c r="AN23" s="58">
        <v>0</v>
      </c>
      <c r="AO23" s="55">
        <v>0</v>
      </c>
      <c r="AP23" s="55">
        <v>0</v>
      </c>
      <c r="AQ23" s="54" t="e">
        <v>#DIV/0!</v>
      </c>
      <c r="AR23" s="55">
        <v>0</v>
      </c>
      <c r="AS23" s="55">
        <v>0</v>
      </c>
      <c r="AT23" s="54" t="e">
        <v>#DIV/0!</v>
      </c>
      <c r="AU23" s="55">
        <v>0</v>
      </c>
      <c r="AV23" s="55">
        <v>0</v>
      </c>
      <c r="AW23" s="54" t="e">
        <v>#DIV/0!</v>
      </c>
      <c r="AX23" s="54" t="e">
        <v>#DIV/0!</v>
      </c>
      <c r="AY23" s="55">
        <v>0</v>
      </c>
      <c r="AZ23" s="65">
        <v>0</v>
      </c>
      <c r="BA23" s="55">
        <v>0</v>
      </c>
      <c r="BB23" s="54" t="e">
        <v>#DIV/0!</v>
      </c>
      <c r="BC23" s="55">
        <v>0</v>
      </c>
      <c r="BD23" s="55">
        <v>0</v>
      </c>
      <c r="BE23" s="55">
        <v>0</v>
      </c>
      <c r="BF23" s="55">
        <v>0</v>
      </c>
      <c r="BG23" s="55">
        <v>1</v>
      </c>
      <c r="BH23" s="54">
        <v>2.6315789473684209E-2</v>
      </c>
      <c r="BI23" s="55">
        <v>1</v>
      </c>
      <c r="BJ23" s="55"/>
      <c r="BK23" s="55"/>
      <c r="BL23" s="55">
        <v>3</v>
      </c>
      <c r="BM23" s="55"/>
      <c r="BN23" s="54">
        <v>0</v>
      </c>
      <c r="BO23" s="55">
        <v>1</v>
      </c>
      <c r="BP23" s="54">
        <v>2.9239766081871346E-4</v>
      </c>
      <c r="BQ23" s="55">
        <v>0</v>
      </c>
      <c r="BR23" s="55">
        <v>0</v>
      </c>
      <c r="BS23" s="55">
        <v>0</v>
      </c>
      <c r="BT23" s="55">
        <v>0</v>
      </c>
      <c r="BU23" s="54" t="e">
        <v>#DIV/0!</v>
      </c>
      <c r="BV23" s="55">
        <v>0</v>
      </c>
      <c r="BW23" s="55">
        <v>0</v>
      </c>
      <c r="BX23" s="54" t="e">
        <v>#DIV/0!</v>
      </c>
      <c r="BY23" s="55">
        <v>0</v>
      </c>
      <c r="BZ23" s="54" t="e">
        <v>#DIV/0!</v>
      </c>
    </row>
    <row r="24" spans="1:78" x14ac:dyDescent="0.3">
      <c r="A24" s="63" t="s">
        <v>159</v>
      </c>
      <c r="B24" s="56">
        <v>0</v>
      </c>
      <c r="C24" s="55"/>
      <c r="D24" s="55"/>
      <c r="E24" s="55"/>
      <c r="F24" s="55"/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6">
        <v>0</v>
      </c>
      <c r="M24" s="56">
        <v>0</v>
      </c>
      <c r="N24" s="54" t="e">
        <v>#DIV/0!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4" t="e">
        <v>#DIV/0!</v>
      </c>
      <c r="U24" s="56">
        <v>0</v>
      </c>
      <c r="V24" s="55">
        <v>0</v>
      </c>
      <c r="W24" s="55">
        <v>0</v>
      </c>
      <c r="X24" s="55" t="e">
        <v>#DIV/0!</v>
      </c>
      <c r="Y24" s="55">
        <v>0</v>
      </c>
      <c r="Z24" s="55">
        <v>0</v>
      </c>
      <c r="AA24" s="55">
        <v>0</v>
      </c>
      <c r="AB24" s="55">
        <v>0</v>
      </c>
      <c r="AC24" s="54" t="e">
        <v>#DIV/0!</v>
      </c>
      <c r="AD24" s="64">
        <v>0</v>
      </c>
      <c r="AE24" s="55">
        <v>0</v>
      </c>
      <c r="AF24" s="54" t="e">
        <v>#DIV/0!</v>
      </c>
      <c r="AG24" s="55">
        <v>0</v>
      </c>
      <c r="AH24" s="64">
        <v>0</v>
      </c>
      <c r="AI24" s="54" t="e">
        <v>#DIV/0!</v>
      </c>
      <c r="AJ24" s="55">
        <v>0</v>
      </c>
      <c r="AK24" s="54">
        <v>0</v>
      </c>
      <c r="AL24" s="55">
        <v>4</v>
      </c>
      <c r="AM24" s="55">
        <v>2</v>
      </c>
      <c r="AN24" s="58">
        <v>0.04</v>
      </c>
      <c r="AO24" s="55">
        <v>0</v>
      </c>
      <c r="AP24" s="55">
        <v>0</v>
      </c>
      <c r="AQ24" s="54" t="e">
        <v>#DIV/0!</v>
      </c>
      <c r="AR24" s="55">
        <v>3</v>
      </c>
      <c r="AS24" s="55">
        <v>3</v>
      </c>
      <c r="AT24" s="54">
        <v>1</v>
      </c>
      <c r="AU24" s="55">
        <v>1</v>
      </c>
      <c r="AV24" s="55">
        <v>1</v>
      </c>
      <c r="AW24" s="54">
        <v>1</v>
      </c>
      <c r="AX24" s="54">
        <v>0.33333333333333331</v>
      </c>
      <c r="AY24" s="55">
        <v>0</v>
      </c>
      <c r="AZ24" s="65">
        <v>54</v>
      </c>
      <c r="BA24" s="55">
        <v>6</v>
      </c>
      <c r="BB24" s="54">
        <v>0.1111111111111111</v>
      </c>
      <c r="BC24" s="55">
        <v>1</v>
      </c>
      <c r="BD24" s="55">
        <v>7</v>
      </c>
      <c r="BE24" s="55">
        <v>0</v>
      </c>
      <c r="BF24" s="55">
        <v>1</v>
      </c>
      <c r="BG24" s="55">
        <v>1</v>
      </c>
      <c r="BH24" s="54">
        <v>2.6315789473684209E-2</v>
      </c>
      <c r="BI24" s="55">
        <v>1</v>
      </c>
      <c r="BJ24" s="55"/>
      <c r="BK24" s="55"/>
      <c r="BL24" s="55">
        <v>3</v>
      </c>
      <c r="BM24" s="55"/>
      <c r="BN24" s="54">
        <v>0</v>
      </c>
      <c r="BO24" s="55">
        <v>1</v>
      </c>
      <c r="BP24" s="54">
        <v>2.9239766081871346E-4</v>
      </c>
      <c r="BQ24" s="55">
        <v>0</v>
      </c>
      <c r="BR24" s="55">
        <v>0</v>
      </c>
      <c r="BS24" s="55">
        <v>0</v>
      </c>
      <c r="BT24" s="55">
        <v>0</v>
      </c>
      <c r="BU24" s="54" t="e">
        <v>#DIV/0!</v>
      </c>
      <c r="BV24" s="55">
        <v>0</v>
      </c>
      <c r="BW24" s="55">
        <v>0</v>
      </c>
      <c r="BX24" s="54" t="e">
        <v>#DIV/0!</v>
      </c>
      <c r="BY24" s="55">
        <v>0</v>
      </c>
      <c r="BZ24" s="54" t="e">
        <v>#DIV/0!</v>
      </c>
    </row>
    <row r="25" spans="1:78" x14ac:dyDescent="0.3">
      <c r="A25" s="63" t="s">
        <v>31</v>
      </c>
      <c r="B25" s="56">
        <v>9</v>
      </c>
      <c r="C25" s="55"/>
      <c r="D25" s="55"/>
      <c r="E25" s="55">
        <v>5</v>
      </c>
      <c r="F25" s="55"/>
      <c r="G25" s="55">
        <v>13.239999999999995</v>
      </c>
      <c r="H25" s="55">
        <v>-4.2399999999999949</v>
      </c>
      <c r="I25" s="55">
        <v>5</v>
      </c>
      <c r="J25" s="55">
        <v>7.53</v>
      </c>
      <c r="K25" s="55">
        <v>-2.5300000000000002</v>
      </c>
      <c r="L25" s="56">
        <v>14</v>
      </c>
      <c r="M25" s="56">
        <v>43</v>
      </c>
      <c r="N25" s="54">
        <v>0.32558139534883723</v>
      </c>
      <c r="O25" s="56">
        <v>0</v>
      </c>
      <c r="P25" s="56">
        <v>9</v>
      </c>
      <c r="Q25" s="56">
        <v>0</v>
      </c>
      <c r="R25" s="56">
        <v>65</v>
      </c>
      <c r="S25" s="56">
        <v>211</v>
      </c>
      <c r="T25" s="54">
        <v>0.30805687203791471</v>
      </c>
      <c r="U25" s="56">
        <v>60</v>
      </c>
      <c r="V25" s="55">
        <v>67</v>
      </c>
      <c r="W25" s="55">
        <v>33</v>
      </c>
      <c r="X25" s="55">
        <v>2.0303030303030303</v>
      </c>
      <c r="Y25" s="55">
        <v>7</v>
      </c>
      <c r="Z25" s="55">
        <v>2</v>
      </c>
      <c r="AA25" s="55">
        <v>87</v>
      </c>
      <c r="AB25" s="55">
        <v>155</v>
      </c>
      <c r="AC25" s="54">
        <v>0.56129032258064515</v>
      </c>
      <c r="AD25" s="64">
        <v>172.97399999999999</v>
      </c>
      <c r="AE25" s="55">
        <v>361</v>
      </c>
      <c r="AF25" s="54">
        <v>0.4791523545706371</v>
      </c>
      <c r="AG25" s="55">
        <v>5</v>
      </c>
      <c r="AH25" s="64">
        <v>17.030303030303031</v>
      </c>
      <c r="AI25" s="54">
        <v>0.29359430604982206</v>
      </c>
      <c r="AJ25" s="55">
        <v>448</v>
      </c>
      <c r="AK25" s="54">
        <v>0.29668874172185433</v>
      </c>
      <c r="AL25" s="55">
        <v>1510</v>
      </c>
      <c r="AM25" s="55">
        <v>132</v>
      </c>
      <c r="AN25" s="58">
        <v>21.54</v>
      </c>
      <c r="AO25" s="55">
        <v>3</v>
      </c>
      <c r="AP25" s="55">
        <v>28</v>
      </c>
      <c r="AQ25" s="54">
        <v>0.10714285714285714</v>
      </c>
      <c r="AR25" s="55">
        <v>729</v>
      </c>
      <c r="AS25" s="55">
        <v>916</v>
      </c>
      <c r="AT25" s="54">
        <v>0.79585152838427953</v>
      </c>
      <c r="AU25" s="55">
        <v>36</v>
      </c>
      <c r="AV25" s="55">
        <v>65</v>
      </c>
      <c r="AW25" s="54">
        <v>0.55384615384615388</v>
      </c>
      <c r="AX25" s="54">
        <v>7.0960698689956331E-2</v>
      </c>
      <c r="AY25" s="55">
        <v>59</v>
      </c>
      <c r="AZ25" s="65">
        <v>13096</v>
      </c>
      <c r="BA25" s="55">
        <v>4542</v>
      </c>
      <c r="BB25" s="54">
        <v>0.34682345754428834</v>
      </c>
      <c r="BC25" s="55">
        <v>3851</v>
      </c>
      <c r="BD25" s="55">
        <v>8393</v>
      </c>
      <c r="BE25" s="55">
        <v>98</v>
      </c>
      <c r="BF25" s="55">
        <v>133</v>
      </c>
      <c r="BG25" s="55">
        <v>18</v>
      </c>
      <c r="BH25" s="54">
        <v>0.47368421052631576</v>
      </c>
      <c r="BI25" s="55">
        <v>11</v>
      </c>
      <c r="BJ25" s="55">
        <v>2</v>
      </c>
      <c r="BK25" s="55">
        <v>5</v>
      </c>
      <c r="BL25" s="55">
        <v>35</v>
      </c>
      <c r="BM25" s="55">
        <v>15</v>
      </c>
      <c r="BN25" s="54">
        <v>0.39473684210526316</v>
      </c>
      <c r="BO25" s="55">
        <v>1416</v>
      </c>
      <c r="BP25" s="54">
        <v>0.41403508771929826</v>
      </c>
      <c r="BQ25" s="55">
        <v>2</v>
      </c>
      <c r="BR25" s="55">
        <v>21</v>
      </c>
      <c r="BS25" s="55">
        <v>32</v>
      </c>
      <c r="BT25" s="55">
        <v>17</v>
      </c>
      <c r="BU25" s="54">
        <v>0.3</v>
      </c>
      <c r="BV25" s="55">
        <v>70</v>
      </c>
      <c r="BW25" s="55">
        <v>30</v>
      </c>
      <c r="BX25" s="54">
        <v>0.42857142857142855</v>
      </c>
      <c r="BY25" s="55">
        <v>7</v>
      </c>
      <c r="BZ25" s="54">
        <v>0.18914285714285706</v>
      </c>
    </row>
    <row r="26" spans="1:78" x14ac:dyDescent="0.3">
      <c r="A26" s="63" t="s">
        <v>32</v>
      </c>
      <c r="B26" s="56">
        <v>1</v>
      </c>
      <c r="C26" s="55">
        <v>1</v>
      </c>
      <c r="D26" s="55"/>
      <c r="E26" s="55"/>
      <c r="F26" s="55">
        <v>1</v>
      </c>
      <c r="G26" s="55">
        <v>0.71000000000000008</v>
      </c>
      <c r="H26" s="55">
        <v>0.28999999999999992</v>
      </c>
      <c r="I26" s="55">
        <v>2</v>
      </c>
      <c r="J26" s="55">
        <v>1.4900000000000002</v>
      </c>
      <c r="K26" s="55">
        <v>0.50999999999999979</v>
      </c>
      <c r="L26" s="56">
        <v>30</v>
      </c>
      <c r="M26" s="56">
        <v>50</v>
      </c>
      <c r="N26" s="54">
        <v>0.6</v>
      </c>
      <c r="O26" s="56">
        <v>12</v>
      </c>
      <c r="P26" s="56">
        <v>17</v>
      </c>
      <c r="Q26" s="56">
        <v>5</v>
      </c>
      <c r="R26" s="56">
        <v>57</v>
      </c>
      <c r="S26" s="56">
        <v>170</v>
      </c>
      <c r="T26" s="54">
        <v>0.3352941176470588</v>
      </c>
      <c r="U26" s="56">
        <v>102</v>
      </c>
      <c r="V26" s="55">
        <v>17</v>
      </c>
      <c r="W26" s="55">
        <v>23</v>
      </c>
      <c r="X26" s="55">
        <v>0.73913043478260865</v>
      </c>
      <c r="Y26" s="55">
        <v>7</v>
      </c>
      <c r="Z26" s="55">
        <v>1</v>
      </c>
      <c r="AA26" s="55">
        <v>5</v>
      </c>
      <c r="AB26" s="55">
        <v>7</v>
      </c>
      <c r="AC26" s="54">
        <v>0.7142857142857143</v>
      </c>
      <c r="AD26" s="64">
        <v>61.949000000000005</v>
      </c>
      <c r="AE26" s="55">
        <v>122</v>
      </c>
      <c r="AF26" s="54">
        <v>0.50777868852459018</v>
      </c>
      <c r="AG26" s="55">
        <v>10</v>
      </c>
      <c r="AH26" s="64">
        <v>19.985074626865671</v>
      </c>
      <c r="AI26" s="54">
        <v>0.50037341299477223</v>
      </c>
      <c r="AJ26" s="55">
        <v>164</v>
      </c>
      <c r="AK26" s="54">
        <v>0.10042865890998164</v>
      </c>
      <c r="AL26" s="55">
        <v>1633</v>
      </c>
      <c r="AM26" s="55">
        <v>5</v>
      </c>
      <c r="AN26" s="58">
        <v>9.6499999999999986</v>
      </c>
      <c r="AO26" s="55">
        <v>0</v>
      </c>
      <c r="AP26" s="55">
        <v>5</v>
      </c>
      <c r="AQ26" s="54">
        <v>0</v>
      </c>
      <c r="AR26" s="55">
        <v>1328</v>
      </c>
      <c r="AS26" s="55">
        <v>1461</v>
      </c>
      <c r="AT26" s="54">
        <v>0.90896646132785763</v>
      </c>
      <c r="AU26" s="55">
        <v>78</v>
      </c>
      <c r="AV26" s="55">
        <v>117</v>
      </c>
      <c r="AW26" s="54">
        <v>0.66666666666666663</v>
      </c>
      <c r="AX26" s="54">
        <v>8.0082135523613956E-2</v>
      </c>
      <c r="AY26" s="55">
        <v>11</v>
      </c>
      <c r="AZ26" s="65">
        <v>25707</v>
      </c>
      <c r="BA26" s="55">
        <v>7576</v>
      </c>
      <c r="BB26" s="54">
        <v>0.29470572217683899</v>
      </c>
      <c r="BC26" s="55">
        <v>2909</v>
      </c>
      <c r="BD26" s="55">
        <v>10485</v>
      </c>
      <c r="BE26" s="55">
        <v>162</v>
      </c>
      <c r="BF26" s="55">
        <v>131</v>
      </c>
      <c r="BG26" s="55">
        <v>21</v>
      </c>
      <c r="BH26" s="54">
        <v>0.55263157894736847</v>
      </c>
      <c r="BI26" s="55">
        <v>13</v>
      </c>
      <c r="BJ26" s="55">
        <v>1</v>
      </c>
      <c r="BK26" s="55">
        <v>7</v>
      </c>
      <c r="BL26" s="55">
        <v>40</v>
      </c>
      <c r="BM26" s="55">
        <v>16</v>
      </c>
      <c r="BN26" s="54">
        <v>0.42105263157894735</v>
      </c>
      <c r="BO26" s="55">
        <v>1307</v>
      </c>
      <c r="BP26" s="54">
        <v>0.38216374269005848</v>
      </c>
      <c r="BQ26" s="55">
        <v>1</v>
      </c>
      <c r="BR26" s="55">
        <v>6</v>
      </c>
      <c r="BS26" s="55">
        <v>13</v>
      </c>
      <c r="BT26" s="55">
        <v>5</v>
      </c>
      <c r="BU26" s="54">
        <v>0.25</v>
      </c>
      <c r="BV26" s="55">
        <v>24</v>
      </c>
      <c r="BW26" s="55">
        <v>20</v>
      </c>
      <c r="BX26" s="54">
        <v>0.83333333333333337</v>
      </c>
      <c r="BY26" s="55">
        <v>3</v>
      </c>
      <c r="BZ26" s="54">
        <v>2.9583333333333336E-2</v>
      </c>
    </row>
    <row r="27" spans="1:78" x14ac:dyDescent="0.3">
      <c r="A27" s="63" t="s">
        <v>160</v>
      </c>
      <c r="B27" s="56">
        <v>1</v>
      </c>
      <c r="C27" s="55"/>
      <c r="D27" s="55"/>
      <c r="E27" s="55"/>
      <c r="F27" s="55"/>
      <c r="G27" s="55">
        <v>0.78</v>
      </c>
      <c r="H27" s="55">
        <v>0.21999999999999997</v>
      </c>
      <c r="I27" s="55">
        <v>0</v>
      </c>
      <c r="J27" s="55">
        <v>0.12000000000000001</v>
      </c>
      <c r="K27" s="55">
        <v>-0.12000000000000001</v>
      </c>
      <c r="L27" s="56">
        <v>8</v>
      </c>
      <c r="M27" s="56">
        <v>17</v>
      </c>
      <c r="N27" s="54">
        <v>0.47058823529411764</v>
      </c>
      <c r="O27" s="56">
        <v>8</v>
      </c>
      <c r="P27" s="56">
        <v>5</v>
      </c>
      <c r="Q27" s="56">
        <v>0</v>
      </c>
      <c r="R27" s="56">
        <v>26</v>
      </c>
      <c r="S27" s="56">
        <v>61</v>
      </c>
      <c r="T27" s="54">
        <v>0.42622950819672129</v>
      </c>
      <c r="U27" s="56">
        <v>15</v>
      </c>
      <c r="V27" s="55">
        <v>3</v>
      </c>
      <c r="W27" s="55">
        <v>7</v>
      </c>
      <c r="X27" s="55">
        <v>0.42857142857142855</v>
      </c>
      <c r="Y27" s="55">
        <v>1</v>
      </c>
      <c r="Z27" s="55">
        <v>0</v>
      </c>
      <c r="AA27" s="55">
        <v>8</v>
      </c>
      <c r="AB27" s="55">
        <v>11</v>
      </c>
      <c r="AC27" s="54">
        <v>0.72727272727272729</v>
      </c>
      <c r="AD27" s="64">
        <v>23.977999999999998</v>
      </c>
      <c r="AE27" s="55">
        <v>53</v>
      </c>
      <c r="AF27" s="54">
        <v>0.45241509433962263</v>
      </c>
      <c r="AG27" s="55">
        <v>5</v>
      </c>
      <c r="AH27" s="64">
        <v>14.030303030303031</v>
      </c>
      <c r="AI27" s="54">
        <v>0.35637149028077753</v>
      </c>
      <c r="AJ27" s="55">
        <v>40</v>
      </c>
      <c r="AK27" s="54">
        <v>0.12578616352201258</v>
      </c>
      <c r="AL27" s="55">
        <v>318</v>
      </c>
      <c r="AM27" s="55">
        <v>12</v>
      </c>
      <c r="AN27" s="58">
        <v>1.6199999999999999</v>
      </c>
      <c r="AO27" s="55">
        <v>0</v>
      </c>
      <c r="AP27" s="55">
        <v>2</v>
      </c>
      <c r="AQ27" s="54">
        <v>0</v>
      </c>
      <c r="AR27" s="55">
        <v>213</v>
      </c>
      <c r="AS27" s="55">
        <v>232</v>
      </c>
      <c r="AT27" s="54">
        <v>0.9181034482758621</v>
      </c>
      <c r="AU27" s="55">
        <v>0</v>
      </c>
      <c r="AV27" s="55">
        <v>5</v>
      </c>
      <c r="AW27" s="54">
        <v>0</v>
      </c>
      <c r="AX27" s="54">
        <v>2.1551724137931036E-2</v>
      </c>
      <c r="AY27" s="55">
        <v>2</v>
      </c>
      <c r="AZ27" s="65">
        <v>3654</v>
      </c>
      <c r="BA27" s="55">
        <v>902</v>
      </c>
      <c r="BB27" s="54">
        <v>0.24685276409414342</v>
      </c>
      <c r="BC27" s="55">
        <v>591</v>
      </c>
      <c r="BD27" s="55">
        <v>1493</v>
      </c>
      <c r="BE27" s="55">
        <v>13</v>
      </c>
      <c r="BF27" s="55">
        <v>9</v>
      </c>
      <c r="BG27" s="55">
        <v>6</v>
      </c>
      <c r="BH27" s="54">
        <v>0.15789473684210525</v>
      </c>
      <c r="BI27" s="55">
        <v>4</v>
      </c>
      <c r="BJ27" s="55">
        <v>2</v>
      </c>
      <c r="BK27" s="55"/>
      <c r="BL27" s="55">
        <v>14</v>
      </c>
      <c r="BM27" s="55">
        <v>3</v>
      </c>
      <c r="BN27" s="54">
        <v>7.8947368421052627E-2</v>
      </c>
      <c r="BO27" s="55">
        <v>380</v>
      </c>
      <c r="BP27" s="54">
        <v>0.1111111111111111</v>
      </c>
      <c r="BQ27" s="55">
        <v>0</v>
      </c>
      <c r="BR27" s="55">
        <v>2</v>
      </c>
      <c r="BS27" s="55">
        <v>1</v>
      </c>
      <c r="BT27" s="55">
        <v>1</v>
      </c>
      <c r="BU27" s="54">
        <v>0.5</v>
      </c>
      <c r="BV27" s="55">
        <v>4</v>
      </c>
      <c r="BW27" s="55">
        <v>0</v>
      </c>
      <c r="BX27" s="54">
        <v>0</v>
      </c>
      <c r="BY27" s="55">
        <v>1</v>
      </c>
      <c r="BZ27" s="54">
        <v>0.19500000000000001</v>
      </c>
    </row>
    <row r="28" spans="1:78" x14ac:dyDescent="0.3">
      <c r="A28" s="63" t="s">
        <v>161</v>
      </c>
      <c r="B28" s="56">
        <v>0</v>
      </c>
      <c r="C28" s="55"/>
      <c r="D28" s="55"/>
      <c r="E28" s="55"/>
      <c r="F28" s="55"/>
      <c r="G28" s="55">
        <v>1.49</v>
      </c>
      <c r="H28" s="55">
        <v>-1.49</v>
      </c>
      <c r="I28" s="55">
        <v>4</v>
      </c>
      <c r="J28" s="55">
        <v>3.01</v>
      </c>
      <c r="K28" s="55">
        <v>0.99000000000000021</v>
      </c>
      <c r="L28" s="56">
        <v>54</v>
      </c>
      <c r="M28" s="56">
        <v>75</v>
      </c>
      <c r="N28" s="54">
        <v>0.72</v>
      </c>
      <c r="O28" s="56">
        <v>2</v>
      </c>
      <c r="P28" s="56">
        <v>13</v>
      </c>
      <c r="Q28" s="56">
        <v>3</v>
      </c>
      <c r="R28" s="56">
        <v>111</v>
      </c>
      <c r="S28" s="56">
        <v>357</v>
      </c>
      <c r="T28" s="54">
        <v>0.31092436974789917</v>
      </c>
      <c r="U28" s="56">
        <v>111</v>
      </c>
      <c r="V28" s="55">
        <v>40</v>
      </c>
      <c r="W28" s="55">
        <v>22</v>
      </c>
      <c r="X28" s="55">
        <v>1.8181818181818181</v>
      </c>
      <c r="Y28" s="55">
        <v>2</v>
      </c>
      <c r="Z28" s="55">
        <v>0</v>
      </c>
      <c r="AA28" s="55">
        <v>29</v>
      </c>
      <c r="AB28" s="55">
        <v>43</v>
      </c>
      <c r="AC28" s="54">
        <v>0.67441860465116277</v>
      </c>
      <c r="AD28" s="64">
        <v>130.02900000000002</v>
      </c>
      <c r="AE28" s="55">
        <v>233</v>
      </c>
      <c r="AF28" s="54">
        <v>0.55806437768240358</v>
      </c>
      <c r="AG28" s="55">
        <v>7</v>
      </c>
      <c r="AH28" s="64">
        <v>18</v>
      </c>
      <c r="AI28" s="54">
        <v>0.3888888888888889</v>
      </c>
      <c r="AJ28" s="55">
        <v>209</v>
      </c>
      <c r="AK28" s="54">
        <v>0.14036265950302215</v>
      </c>
      <c r="AL28" s="55">
        <v>1489</v>
      </c>
      <c r="AM28" s="55">
        <v>36</v>
      </c>
      <c r="AN28" s="58">
        <v>10.950000000000001</v>
      </c>
      <c r="AO28" s="55">
        <v>1</v>
      </c>
      <c r="AP28" s="55">
        <v>7</v>
      </c>
      <c r="AQ28" s="54">
        <v>0.14285714285714285</v>
      </c>
      <c r="AR28" s="55">
        <v>1047</v>
      </c>
      <c r="AS28" s="55">
        <v>1152</v>
      </c>
      <c r="AT28" s="54">
        <v>0.90885416666666663</v>
      </c>
      <c r="AU28" s="55">
        <v>29</v>
      </c>
      <c r="AV28" s="55">
        <v>38</v>
      </c>
      <c r="AW28" s="54">
        <v>0.76315789473684215</v>
      </c>
      <c r="AX28" s="54">
        <v>3.2986111111111112E-2</v>
      </c>
      <c r="AY28" s="55">
        <v>23</v>
      </c>
      <c r="AZ28" s="65">
        <v>17658</v>
      </c>
      <c r="BA28" s="55">
        <v>3701</v>
      </c>
      <c r="BB28" s="54">
        <v>0.20959338543436404</v>
      </c>
      <c r="BC28" s="55">
        <v>3031</v>
      </c>
      <c r="BD28" s="55">
        <v>6732</v>
      </c>
      <c r="BE28" s="55">
        <v>92</v>
      </c>
      <c r="BF28" s="55">
        <v>83</v>
      </c>
      <c r="BG28" s="55">
        <v>23</v>
      </c>
      <c r="BH28" s="54">
        <v>0.60526315789473684</v>
      </c>
      <c r="BI28" s="55">
        <v>15</v>
      </c>
      <c r="BJ28" s="55">
        <v>3</v>
      </c>
      <c r="BK28" s="55">
        <v>5</v>
      </c>
      <c r="BL28" s="55">
        <v>48</v>
      </c>
      <c r="BM28" s="55">
        <v>15</v>
      </c>
      <c r="BN28" s="54">
        <v>0.39473684210526316</v>
      </c>
      <c r="BO28" s="55">
        <v>1368</v>
      </c>
      <c r="BP28" s="54">
        <v>0.4</v>
      </c>
      <c r="BQ28" s="55">
        <v>0</v>
      </c>
      <c r="BR28" s="55">
        <v>8</v>
      </c>
      <c r="BS28" s="55">
        <v>10</v>
      </c>
      <c r="BT28" s="55">
        <v>6</v>
      </c>
      <c r="BU28" s="54">
        <v>0.33333333333333331</v>
      </c>
      <c r="BV28" s="55">
        <v>24</v>
      </c>
      <c r="BW28" s="55">
        <v>11</v>
      </c>
      <c r="BX28" s="54">
        <v>0.45833333333333331</v>
      </c>
      <c r="BY28" s="55">
        <v>4</v>
      </c>
      <c r="BZ28" s="54">
        <v>6.2083333333333331E-2</v>
      </c>
    </row>
    <row r="29" spans="1:78" x14ac:dyDescent="0.3">
      <c r="A29" s="63" t="s">
        <v>162</v>
      </c>
      <c r="B29" s="56">
        <v>0</v>
      </c>
      <c r="C29" s="55"/>
      <c r="D29" s="55"/>
      <c r="E29" s="55"/>
      <c r="F29" s="55"/>
      <c r="G29" s="55">
        <v>0.05</v>
      </c>
      <c r="H29" s="55">
        <v>-0.05</v>
      </c>
      <c r="I29" s="55">
        <v>0</v>
      </c>
      <c r="J29" s="55">
        <v>0</v>
      </c>
      <c r="K29" s="55">
        <v>0</v>
      </c>
      <c r="L29" s="56">
        <v>1</v>
      </c>
      <c r="M29" s="56">
        <v>5</v>
      </c>
      <c r="N29" s="54">
        <v>0.2</v>
      </c>
      <c r="O29" s="56">
        <v>1</v>
      </c>
      <c r="P29" s="56">
        <v>3</v>
      </c>
      <c r="Q29" s="56">
        <v>0</v>
      </c>
      <c r="R29" s="56">
        <v>11</v>
      </c>
      <c r="S29" s="56">
        <v>45</v>
      </c>
      <c r="T29" s="54">
        <v>0.24444444444444444</v>
      </c>
      <c r="U29" s="56">
        <v>8</v>
      </c>
      <c r="V29" s="55">
        <v>5</v>
      </c>
      <c r="W29" s="55">
        <v>4</v>
      </c>
      <c r="X29" s="55">
        <v>1.25</v>
      </c>
      <c r="Y29" s="55">
        <v>1</v>
      </c>
      <c r="Z29" s="55">
        <v>0</v>
      </c>
      <c r="AA29" s="55">
        <v>5</v>
      </c>
      <c r="AB29" s="55">
        <v>7</v>
      </c>
      <c r="AC29" s="54">
        <v>0.7142857142857143</v>
      </c>
      <c r="AD29" s="64">
        <v>11.994</v>
      </c>
      <c r="AE29" s="55">
        <v>29</v>
      </c>
      <c r="AF29" s="54">
        <v>0.41358620689655173</v>
      </c>
      <c r="AG29" s="55">
        <v>1</v>
      </c>
      <c r="AH29" s="64">
        <v>3</v>
      </c>
      <c r="AI29" s="54">
        <v>0.33333333333333331</v>
      </c>
      <c r="AJ29" s="55">
        <v>33</v>
      </c>
      <c r="AK29" s="54">
        <v>0.14932126696832579</v>
      </c>
      <c r="AL29" s="55">
        <v>221</v>
      </c>
      <c r="AM29" s="55">
        <v>4</v>
      </c>
      <c r="AN29" s="58">
        <v>1.6800000000000002</v>
      </c>
      <c r="AO29" s="55">
        <v>0</v>
      </c>
      <c r="AP29" s="55">
        <v>1</v>
      </c>
      <c r="AQ29" s="54">
        <v>0</v>
      </c>
      <c r="AR29" s="55">
        <v>161</v>
      </c>
      <c r="AS29" s="55">
        <v>180</v>
      </c>
      <c r="AT29" s="54">
        <v>0.89444444444444449</v>
      </c>
      <c r="AU29" s="55">
        <v>7</v>
      </c>
      <c r="AV29" s="55">
        <v>7</v>
      </c>
      <c r="AW29" s="54">
        <v>1</v>
      </c>
      <c r="AX29" s="54">
        <v>3.888888888888889E-2</v>
      </c>
      <c r="AY29" s="55">
        <v>0</v>
      </c>
      <c r="AZ29" s="65">
        <v>1680</v>
      </c>
      <c r="BA29" s="55">
        <v>523</v>
      </c>
      <c r="BB29" s="54">
        <v>0.31130952380952381</v>
      </c>
      <c r="BC29" s="55">
        <v>552</v>
      </c>
      <c r="BD29" s="55">
        <v>1075</v>
      </c>
      <c r="BE29" s="55">
        <v>13</v>
      </c>
      <c r="BF29" s="55">
        <v>14</v>
      </c>
      <c r="BG29" s="55">
        <v>7</v>
      </c>
      <c r="BH29" s="54">
        <v>0.18421052631578946</v>
      </c>
      <c r="BI29" s="55">
        <v>5</v>
      </c>
      <c r="BJ29" s="55"/>
      <c r="BK29" s="55">
        <v>2</v>
      </c>
      <c r="BL29" s="55">
        <v>15</v>
      </c>
      <c r="BM29" s="55">
        <v>1</v>
      </c>
      <c r="BN29" s="54">
        <v>2.6315789473684209E-2</v>
      </c>
      <c r="BO29" s="55">
        <v>181</v>
      </c>
      <c r="BP29" s="54">
        <v>5.2923976608187137E-2</v>
      </c>
      <c r="BQ29" s="55">
        <v>0</v>
      </c>
      <c r="BR29" s="55">
        <v>0</v>
      </c>
      <c r="BS29" s="55">
        <v>1</v>
      </c>
      <c r="BT29" s="55">
        <v>1</v>
      </c>
      <c r="BU29" s="54">
        <v>0</v>
      </c>
      <c r="BV29" s="55">
        <v>2</v>
      </c>
      <c r="BW29" s="55">
        <v>2</v>
      </c>
      <c r="BX29" s="54">
        <v>1</v>
      </c>
      <c r="BY29" s="55">
        <v>0</v>
      </c>
      <c r="BZ29" s="54">
        <v>2.5000000000000001E-2</v>
      </c>
    </row>
    <row r="30" spans="1:78" x14ac:dyDescent="0.3">
      <c r="A30" s="63" t="s">
        <v>33</v>
      </c>
      <c r="B30" s="56">
        <v>6</v>
      </c>
      <c r="C30" s="55">
        <v>1</v>
      </c>
      <c r="D30" s="55"/>
      <c r="E30" s="55"/>
      <c r="F30" s="55"/>
      <c r="G30" s="55">
        <v>6.4600000000000009</v>
      </c>
      <c r="H30" s="55">
        <v>-0.46000000000000085</v>
      </c>
      <c r="I30" s="55">
        <v>4</v>
      </c>
      <c r="J30" s="55">
        <v>6.23</v>
      </c>
      <c r="K30" s="55">
        <v>-2.2300000000000004</v>
      </c>
      <c r="L30" s="56">
        <v>15</v>
      </c>
      <c r="M30" s="56">
        <v>43</v>
      </c>
      <c r="N30" s="54">
        <v>0.34883720930232559</v>
      </c>
      <c r="O30" s="56">
        <v>8</v>
      </c>
      <c r="P30" s="56">
        <v>5</v>
      </c>
      <c r="Q30" s="56">
        <v>1</v>
      </c>
      <c r="R30" s="56">
        <v>63</v>
      </c>
      <c r="S30" s="56">
        <v>223</v>
      </c>
      <c r="T30" s="54">
        <v>0.28251121076233182</v>
      </c>
      <c r="U30" s="56">
        <v>54</v>
      </c>
      <c r="V30" s="55">
        <v>16</v>
      </c>
      <c r="W30" s="55">
        <v>6</v>
      </c>
      <c r="X30" s="55">
        <v>2.6666666666666665</v>
      </c>
      <c r="Y30" s="55">
        <v>2</v>
      </c>
      <c r="Z30" s="55">
        <v>0</v>
      </c>
      <c r="AA30" s="55">
        <v>8</v>
      </c>
      <c r="AB30" s="55">
        <v>22</v>
      </c>
      <c r="AC30" s="54">
        <v>0.36363636363636365</v>
      </c>
      <c r="AD30" s="64">
        <v>41.987000000000002</v>
      </c>
      <c r="AE30" s="55">
        <v>113</v>
      </c>
      <c r="AF30" s="54">
        <v>0.37156637168141593</v>
      </c>
      <c r="AG30" s="55">
        <v>4</v>
      </c>
      <c r="AH30" s="64">
        <v>14.985074626865671</v>
      </c>
      <c r="AI30" s="54">
        <v>0.26693227091633465</v>
      </c>
      <c r="AJ30" s="55">
        <v>218</v>
      </c>
      <c r="AK30" s="54">
        <v>0.27047146401985112</v>
      </c>
      <c r="AL30" s="55">
        <v>806</v>
      </c>
      <c r="AM30" s="55">
        <v>85</v>
      </c>
      <c r="AN30" s="58">
        <v>15.729999999999997</v>
      </c>
      <c r="AO30" s="55">
        <v>11</v>
      </c>
      <c r="AP30" s="55">
        <v>38</v>
      </c>
      <c r="AQ30" s="54">
        <v>0.28947368421052633</v>
      </c>
      <c r="AR30" s="55">
        <v>447</v>
      </c>
      <c r="AS30" s="55">
        <v>563</v>
      </c>
      <c r="AT30" s="54">
        <v>0.79396092362344584</v>
      </c>
      <c r="AU30" s="55">
        <v>18</v>
      </c>
      <c r="AV30" s="55">
        <v>28</v>
      </c>
      <c r="AW30" s="54">
        <v>0.6428571428571429</v>
      </c>
      <c r="AX30" s="54">
        <v>4.9733570159857902E-2</v>
      </c>
      <c r="AY30" s="55">
        <v>25</v>
      </c>
      <c r="AZ30" s="65">
        <v>7942</v>
      </c>
      <c r="BA30" s="55">
        <v>2500</v>
      </c>
      <c r="BB30" s="54">
        <v>0.31478217073784942</v>
      </c>
      <c r="BC30" s="55">
        <v>1784</v>
      </c>
      <c r="BD30" s="55">
        <v>4284</v>
      </c>
      <c r="BE30" s="55">
        <v>35</v>
      </c>
      <c r="BF30" s="55">
        <v>61</v>
      </c>
      <c r="BG30" s="55">
        <v>27</v>
      </c>
      <c r="BH30" s="54">
        <v>0.71052631578947367</v>
      </c>
      <c r="BI30" s="55">
        <v>20</v>
      </c>
      <c r="BJ30" s="55">
        <v>2</v>
      </c>
      <c r="BK30" s="55">
        <v>5</v>
      </c>
      <c r="BL30" s="55">
        <v>62</v>
      </c>
      <c r="BM30" s="55">
        <v>13</v>
      </c>
      <c r="BN30" s="54">
        <v>0.34210526315789475</v>
      </c>
      <c r="BO30" s="55">
        <v>1312</v>
      </c>
      <c r="BP30" s="54">
        <v>0.38362573099415204</v>
      </c>
      <c r="BQ30" s="55">
        <v>2</v>
      </c>
      <c r="BR30" s="55">
        <v>19</v>
      </c>
      <c r="BS30" s="55">
        <v>11</v>
      </c>
      <c r="BT30" s="55">
        <v>7</v>
      </c>
      <c r="BU30" s="54">
        <v>0.51351351351351349</v>
      </c>
      <c r="BV30" s="55">
        <v>37</v>
      </c>
      <c r="BW30" s="55">
        <v>7</v>
      </c>
      <c r="BX30" s="54">
        <v>0.1891891891891892</v>
      </c>
      <c r="BY30" s="55">
        <v>6</v>
      </c>
      <c r="BZ30" s="54">
        <v>0.17459459459459462</v>
      </c>
    </row>
    <row r="31" spans="1:78" x14ac:dyDescent="0.3">
      <c r="A31" s="63" t="s">
        <v>163</v>
      </c>
      <c r="B31" s="56">
        <v>0</v>
      </c>
      <c r="C31" s="55"/>
      <c r="D31" s="55"/>
      <c r="E31" s="55"/>
      <c r="F31" s="55"/>
      <c r="G31" s="55">
        <v>0.04</v>
      </c>
      <c r="H31" s="55">
        <v>-0.04</v>
      </c>
      <c r="I31" s="55">
        <v>0</v>
      </c>
      <c r="J31" s="55">
        <v>0</v>
      </c>
      <c r="K31" s="55">
        <v>0</v>
      </c>
      <c r="L31" s="56">
        <v>0</v>
      </c>
      <c r="M31" s="56">
        <v>0</v>
      </c>
      <c r="N31" s="54" t="e">
        <v>#DIV/0!</v>
      </c>
      <c r="O31" s="56">
        <v>0</v>
      </c>
      <c r="P31" s="56">
        <v>0</v>
      </c>
      <c r="Q31" s="56">
        <v>0</v>
      </c>
      <c r="R31" s="56">
        <v>2</v>
      </c>
      <c r="S31" s="56">
        <v>3</v>
      </c>
      <c r="T31" s="54">
        <v>0.66666666666666663</v>
      </c>
      <c r="U31" s="56">
        <v>1</v>
      </c>
      <c r="V31" s="55">
        <v>0</v>
      </c>
      <c r="W31" s="55">
        <v>0</v>
      </c>
      <c r="X31" s="55" t="e">
        <v>#DIV/0!</v>
      </c>
      <c r="Y31" s="55">
        <v>0</v>
      </c>
      <c r="Z31" s="55">
        <v>0</v>
      </c>
      <c r="AA31" s="55">
        <v>0</v>
      </c>
      <c r="AB31" s="55">
        <v>0</v>
      </c>
      <c r="AC31" s="54" t="e">
        <v>#DIV/0!</v>
      </c>
      <c r="AD31" s="64">
        <v>0</v>
      </c>
      <c r="AE31" s="55">
        <v>0</v>
      </c>
      <c r="AF31" s="54" t="e">
        <v>#DIV/0!</v>
      </c>
      <c r="AG31" s="55">
        <v>0</v>
      </c>
      <c r="AH31" s="64">
        <v>0</v>
      </c>
      <c r="AI31" s="54" t="e">
        <v>#DIV/0!</v>
      </c>
      <c r="AJ31" s="55">
        <v>2</v>
      </c>
      <c r="AK31" s="54">
        <v>0.2</v>
      </c>
      <c r="AL31" s="55">
        <v>10</v>
      </c>
      <c r="AM31" s="55">
        <v>1</v>
      </c>
      <c r="AN31" s="58">
        <v>0.05</v>
      </c>
      <c r="AO31" s="55">
        <v>0</v>
      </c>
      <c r="AP31" s="55">
        <v>0</v>
      </c>
      <c r="AQ31" s="54" t="e">
        <v>#DIV/0!</v>
      </c>
      <c r="AR31" s="55">
        <v>7</v>
      </c>
      <c r="AS31" s="55">
        <v>9</v>
      </c>
      <c r="AT31" s="54">
        <v>0.77777777777777779</v>
      </c>
      <c r="AU31" s="55">
        <v>1</v>
      </c>
      <c r="AV31" s="55">
        <v>1</v>
      </c>
      <c r="AW31" s="54">
        <v>1</v>
      </c>
      <c r="AX31" s="54">
        <v>0.1111111111111111</v>
      </c>
      <c r="AY31" s="55">
        <v>0</v>
      </c>
      <c r="AZ31" s="65">
        <v>89</v>
      </c>
      <c r="BA31" s="55">
        <v>14</v>
      </c>
      <c r="BB31" s="54">
        <v>0.15730337078651685</v>
      </c>
      <c r="BC31" s="55">
        <v>16</v>
      </c>
      <c r="BD31" s="55">
        <v>30</v>
      </c>
      <c r="BE31" s="55">
        <v>1</v>
      </c>
      <c r="BF31" s="55">
        <v>0</v>
      </c>
      <c r="BG31" s="55">
        <v>1</v>
      </c>
      <c r="BH31" s="54">
        <v>2.6315789473684209E-2</v>
      </c>
      <c r="BI31" s="55">
        <v>1</v>
      </c>
      <c r="BJ31" s="55"/>
      <c r="BK31" s="55"/>
      <c r="BL31" s="55">
        <v>3</v>
      </c>
      <c r="BM31" s="55"/>
      <c r="BN31" s="54">
        <v>0</v>
      </c>
      <c r="BO31" s="55">
        <v>1</v>
      </c>
      <c r="BP31" s="54">
        <v>2.9239766081871346E-4</v>
      </c>
      <c r="BQ31" s="55">
        <v>0</v>
      </c>
      <c r="BR31" s="55">
        <v>0</v>
      </c>
      <c r="BS31" s="55">
        <v>0</v>
      </c>
      <c r="BT31" s="55">
        <v>1</v>
      </c>
      <c r="BU31" s="54">
        <v>0</v>
      </c>
      <c r="BV31" s="55">
        <v>1</v>
      </c>
      <c r="BW31" s="55">
        <v>1</v>
      </c>
      <c r="BX31" s="54">
        <v>1</v>
      </c>
      <c r="BY31" s="55">
        <v>0</v>
      </c>
      <c r="BZ31" s="54">
        <v>0.04</v>
      </c>
    </row>
    <row r="32" spans="1:78" x14ac:dyDescent="0.3">
      <c r="A32" s="63" t="s">
        <v>35</v>
      </c>
      <c r="B32" s="56">
        <v>0</v>
      </c>
      <c r="C32" s="55"/>
      <c r="D32" s="55"/>
      <c r="E32" s="55"/>
      <c r="F32" s="55"/>
      <c r="G32" s="55">
        <v>1.6000000000000003</v>
      </c>
      <c r="H32" s="55">
        <v>-1.6000000000000003</v>
      </c>
      <c r="I32" s="55">
        <v>2</v>
      </c>
      <c r="J32" s="55">
        <v>2.58</v>
      </c>
      <c r="K32" s="55">
        <v>-0.58000000000000007</v>
      </c>
      <c r="L32" s="56">
        <v>53</v>
      </c>
      <c r="M32" s="56">
        <v>101</v>
      </c>
      <c r="N32" s="54">
        <v>0.52475247524752477</v>
      </c>
      <c r="O32" s="56">
        <v>3</v>
      </c>
      <c r="P32" s="56">
        <v>26</v>
      </c>
      <c r="Q32" s="56">
        <v>5</v>
      </c>
      <c r="R32" s="56">
        <v>105</v>
      </c>
      <c r="S32" s="56">
        <v>319</v>
      </c>
      <c r="T32" s="54">
        <v>0.32915360501567398</v>
      </c>
      <c r="U32" s="56">
        <v>130</v>
      </c>
      <c r="V32" s="55">
        <v>51</v>
      </c>
      <c r="W32" s="55">
        <v>28</v>
      </c>
      <c r="X32" s="55">
        <v>1.8214285714285714</v>
      </c>
      <c r="Y32" s="55">
        <v>7</v>
      </c>
      <c r="Z32" s="55">
        <v>0</v>
      </c>
      <c r="AA32" s="55">
        <v>48</v>
      </c>
      <c r="AB32" s="55">
        <v>60</v>
      </c>
      <c r="AC32" s="54">
        <v>0.8</v>
      </c>
      <c r="AD32" s="64">
        <v>163.08000000000001</v>
      </c>
      <c r="AE32" s="55">
        <v>288</v>
      </c>
      <c r="AF32" s="54">
        <v>0.56625000000000003</v>
      </c>
      <c r="AG32" s="55">
        <v>12</v>
      </c>
      <c r="AH32" s="64">
        <v>23.985074626865671</v>
      </c>
      <c r="AI32" s="54">
        <v>0.50031113876789046</v>
      </c>
      <c r="AJ32" s="55">
        <v>233</v>
      </c>
      <c r="AK32" s="54">
        <v>0.10980207351555137</v>
      </c>
      <c r="AL32" s="55">
        <v>2122</v>
      </c>
      <c r="AM32" s="55">
        <v>47</v>
      </c>
      <c r="AN32" s="58">
        <v>13.489999999999998</v>
      </c>
      <c r="AO32" s="55">
        <v>2</v>
      </c>
      <c r="AP32" s="55">
        <v>11</v>
      </c>
      <c r="AQ32" s="54">
        <v>0.18181818181818182</v>
      </c>
      <c r="AR32" s="55">
        <v>1618</v>
      </c>
      <c r="AS32" s="55">
        <v>1765</v>
      </c>
      <c r="AT32" s="54">
        <v>0.91671388101982998</v>
      </c>
      <c r="AU32" s="55">
        <v>54</v>
      </c>
      <c r="AV32" s="55">
        <v>83</v>
      </c>
      <c r="AW32" s="54">
        <v>0.6506024096385542</v>
      </c>
      <c r="AX32" s="54">
        <v>4.7025495750708218E-2</v>
      </c>
      <c r="AY32" s="55">
        <v>24</v>
      </c>
      <c r="AZ32" s="65">
        <v>26416</v>
      </c>
      <c r="BA32" s="55">
        <v>7587</v>
      </c>
      <c r="BB32" s="54">
        <v>0.2872122955784373</v>
      </c>
      <c r="BC32" s="55">
        <v>3939</v>
      </c>
      <c r="BD32" s="55">
        <v>11526</v>
      </c>
      <c r="BE32" s="55">
        <v>170</v>
      </c>
      <c r="BF32" s="55">
        <v>135</v>
      </c>
      <c r="BG32" s="55">
        <v>21</v>
      </c>
      <c r="BH32" s="54">
        <v>0.55263157894736847</v>
      </c>
      <c r="BI32" s="55">
        <v>13</v>
      </c>
      <c r="BJ32" s="55">
        <v>3</v>
      </c>
      <c r="BK32" s="55">
        <v>5</v>
      </c>
      <c r="BL32" s="55">
        <v>42</v>
      </c>
      <c r="BM32" s="55">
        <v>16</v>
      </c>
      <c r="BN32" s="54">
        <v>0.42105263157894735</v>
      </c>
      <c r="BO32" s="55">
        <v>1490</v>
      </c>
      <c r="BP32" s="54">
        <v>0.43567251461988304</v>
      </c>
      <c r="BQ32" s="55">
        <v>0</v>
      </c>
      <c r="BR32" s="55">
        <v>5</v>
      </c>
      <c r="BS32" s="55">
        <v>3</v>
      </c>
      <c r="BT32" s="55">
        <v>2</v>
      </c>
      <c r="BU32" s="54">
        <v>0.5</v>
      </c>
      <c r="BV32" s="55">
        <v>10</v>
      </c>
      <c r="BW32" s="55">
        <v>2</v>
      </c>
      <c r="BX32" s="54">
        <v>0.2</v>
      </c>
      <c r="BY32" s="55">
        <v>0</v>
      </c>
      <c r="BZ32" s="54">
        <v>0.16000000000000003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BX30"/>
  <sheetViews>
    <sheetView zoomScale="80" zoomScaleNormal="80" workbookViewId="0">
      <pane xSplit="1" ySplit="2" topLeftCell="AT3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baseColWidth="10" defaultRowHeight="14.4" x14ac:dyDescent="0.3"/>
  <cols>
    <col min="1" max="1" width="14.44140625" bestFit="1" customWidth="1"/>
    <col min="2" max="2" width="11.33203125" bestFit="1" customWidth="1"/>
    <col min="3" max="3" width="11.5546875" bestFit="1" customWidth="1"/>
    <col min="4" max="4" width="14.109375" bestFit="1" customWidth="1"/>
    <col min="5" max="5" width="7.44140625" bestFit="1" customWidth="1"/>
    <col min="6" max="6" width="15.6640625" bestFit="1" customWidth="1"/>
    <col min="7" max="7" width="17.88671875" bestFit="1" customWidth="1"/>
    <col min="8" max="8" width="7.6640625" bestFit="1" customWidth="1"/>
    <col min="9" max="9" width="19.109375" bestFit="1" customWidth="1"/>
    <col min="10" max="10" width="19.33203125" bestFit="1" customWidth="1"/>
    <col min="11" max="11" width="6.109375" bestFit="1" customWidth="1"/>
    <col min="12" max="12" width="12.6640625" bestFit="1" customWidth="1"/>
    <col min="13" max="13" width="12.33203125" bestFit="1" customWidth="1"/>
    <col min="14" max="14" width="14.33203125" bestFit="1" customWidth="1"/>
    <col min="15" max="15" width="12.6640625" bestFit="1" customWidth="1"/>
    <col min="16" max="16" width="12.44140625" bestFit="1" customWidth="1"/>
    <col min="17" max="17" width="8.33203125" bestFit="1" customWidth="1"/>
    <col min="18" max="18" width="14.5546875" bestFit="1" customWidth="1"/>
    <col min="19" max="19" width="14.109375" bestFit="1" customWidth="1"/>
    <col min="20" max="20" width="16.6640625" bestFit="1" customWidth="1"/>
    <col min="21" max="21" width="12.6640625" bestFit="1" customWidth="1"/>
    <col min="22" max="22" width="15.6640625" bestFit="1" customWidth="1"/>
    <col min="23" max="23" width="27.109375" bestFit="1" customWidth="1"/>
    <col min="24" max="24" width="13.5546875" bestFit="1" customWidth="1"/>
    <col min="25" max="25" width="13.6640625" bestFit="1" customWidth="1"/>
    <col min="26" max="26" width="14.5546875" bestFit="1" customWidth="1"/>
    <col min="27" max="27" width="14.109375" bestFit="1" customWidth="1"/>
    <col min="28" max="28" width="16.5546875" bestFit="1" customWidth="1"/>
    <col min="29" max="29" width="12.33203125" bestFit="1" customWidth="1"/>
    <col min="30" max="30" width="13.5546875" bestFit="1" customWidth="1"/>
    <col min="31" max="31" width="14" bestFit="1" customWidth="1"/>
    <col min="32" max="32" width="19.109375" bestFit="1" customWidth="1"/>
    <col min="33" max="33" width="20.6640625" bestFit="1" customWidth="1"/>
    <col min="34" max="34" width="21.109375" bestFit="1" customWidth="1"/>
    <col min="35" max="35" width="12.33203125" bestFit="1" customWidth="1"/>
    <col min="36" max="36" width="19.33203125" bestFit="1" customWidth="1"/>
    <col min="37" max="37" width="13.5546875" bestFit="1" customWidth="1"/>
    <col min="38" max="38" width="18.33203125" bestFit="1" customWidth="1"/>
    <col min="39" max="39" width="8.44140625" bestFit="1" customWidth="1"/>
    <col min="40" max="40" width="14" bestFit="1" customWidth="1"/>
    <col min="41" max="41" width="13.5546875" bestFit="1" customWidth="1"/>
    <col min="42" max="42" width="15.6640625" bestFit="1" customWidth="1"/>
    <col min="43" max="43" width="14.109375" bestFit="1" customWidth="1"/>
    <col min="44" max="44" width="13" bestFit="1" customWidth="1"/>
    <col min="45" max="45" width="16.33203125" bestFit="1" customWidth="1"/>
    <col min="46" max="46" width="21.6640625" bestFit="1" customWidth="1"/>
    <col min="47" max="47" width="20.44140625" bestFit="1" customWidth="1"/>
    <col min="48" max="48" width="23.5546875" bestFit="1" customWidth="1"/>
    <col min="49" max="49" width="18.5546875" bestFit="1" customWidth="1"/>
    <col min="50" max="50" width="28.5546875" bestFit="1" customWidth="1"/>
    <col min="51" max="51" width="10.44140625" bestFit="1" customWidth="1"/>
    <col min="52" max="52" width="18" bestFit="1" customWidth="1"/>
    <col min="53" max="53" width="24.109375" bestFit="1" customWidth="1"/>
    <col min="54" max="54" width="25.6640625" bestFit="1" customWidth="1"/>
    <col min="55" max="55" width="27.109375" bestFit="1" customWidth="1"/>
    <col min="56" max="56" width="19.5546875" bestFit="1" customWidth="1"/>
  </cols>
  <sheetData>
    <row r="1" spans="1:76" x14ac:dyDescent="0.3">
      <c r="B1" t="s">
        <v>122</v>
      </c>
      <c r="C1" t="s">
        <v>122</v>
      </c>
      <c r="D1" t="s">
        <v>122</v>
      </c>
      <c r="E1" t="s">
        <v>122</v>
      </c>
      <c r="F1" t="s">
        <v>122</v>
      </c>
      <c r="G1" t="s">
        <v>122</v>
      </c>
      <c r="H1" t="s">
        <v>122</v>
      </c>
      <c r="I1" t="s">
        <v>122</v>
      </c>
      <c r="J1" t="s">
        <v>122</v>
      </c>
      <c r="K1" t="s">
        <v>122</v>
      </c>
      <c r="L1" t="s">
        <v>107</v>
      </c>
      <c r="M1" t="s">
        <v>107</v>
      </c>
      <c r="N1" t="s">
        <v>107</v>
      </c>
      <c r="O1" t="s">
        <v>107</v>
      </c>
      <c r="P1" t="s">
        <v>107</v>
      </c>
      <c r="Q1" t="s">
        <v>107</v>
      </c>
      <c r="R1" t="s">
        <v>107</v>
      </c>
      <c r="S1" t="s">
        <v>107</v>
      </c>
      <c r="T1" t="s">
        <v>107</v>
      </c>
      <c r="U1" t="s">
        <v>105</v>
      </c>
      <c r="V1" t="s">
        <v>105</v>
      </c>
      <c r="W1" t="s">
        <v>105</v>
      </c>
      <c r="X1" t="s">
        <v>105</v>
      </c>
      <c r="Y1" t="s">
        <v>105</v>
      </c>
      <c r="Z1" t="s">
        <v>108</v>
      </c>
      <c r="AA1" t="s">
        <v>108</v>
      </c>
      <c r="AB1" t="s">
        <v>108</v>
      </c>
      <c r="AC1" t="s">
        <v>108</v>
      </c>
      <c r="AD1" t="s">
        <v>108</v>
      </c>
      <c r="AE1" t="s">
        <v>108</v>
      </c>
      <c r="AF1" t="s">
        <v>108</v>
      </c>
      <c r="AG1" t="s">
        <v>108</v>
      </c>
      <c r="AH1" t="s">
        <v>108</v>
      </c>
      <c r="AI1" t="s">
        <v>114</v>
      </c>
      <c r="AJ1" t="s">
        <v>114</v>
      </c>
      <c r="AK1" t="s">
        <v>114</v>
      </c>
      <c r="AL1" t="s">
        <v>114</v>
      </c>
      <c r="AM1" t="s">
        <v>114</v>
      </c>
      <c r="AN1" t="s">
        <v>114</v>
      </c>
      <c r="AO1" t="s">
        <v>114</v>
      </c>
      <c r="AP1" t="s">
        <v>114</v>
      </c>
      <c r="AQ1" t="s">
        <v>135</v>
      </c>
      <c r="AR1" t="s">
        <v>135</v>
      </c>
      <c r="AS1" t="s">
        <v>135</v>
      </c>
      <c r="AT1" t="s">
        <v>135</v>
      </c>
      <c r="AU1" t="s">
        <v>135</v>
      </c>
      <c r="AV1" t="s">
        <v>135</v>
      </c>
      <c r="AW1" t="s">
        <v>135</v>
      </c>
      <c r="AX1" t="s">
        <v>135</v>
      </c>
      <c r="AY1" t="s">
        <v>135</v>
      </c>
      <c r="AZ1" t="s">
        <v>109</v>
      </c>
      <c r="BA1" t="s">
        <v>109</v>
      </c>
      <c r="BB1" t="s">
        <v>109</v>
      </c>
      <c r="BC1" t="s">
        <v>109</v>
      </c>
      <c r="BD1" t="s">
        <v>109</v>
      </c>
      <c r="BE1" t="s">
        <v>103</v>
      </c>
      <c r="BF1" t="s">
        <v>103</v>
      </c>
      <c r="BG1" t="s">
        <v>103</v>
      </c>
      <c r="BH1" t="s">
        <v>103</v>
      </c>
      <c r="BI1" t="s">
        <v>103</v>
      </c>
      <c r="BJ1" t="s">
        <v>103</v>
      </c>
      <c r="BK1" t="s">
        <v>103</v>
      </c>
      <c r="BL1" t="s">
        <v>103</v>
      </c>
      <c r="BM1" t="s">
        <v>103</v>
      </c>
      <c r="BN1" t="s">
        <v>103</v>
      </c>
      <c r="BO1" t="s">
        <v>136</v>
      </c>
      <c r="BP1" t="s">
        <v>136</v>
      </c>
      <c r="BQ1" t="s">
        <v>136</v>
      </c>
      <c r="BR1" t="s">
        <v>136</v>
      </c>
      <c r="BS1" t="s">
        <v>136</v>
      </c>
      <c r="BT1" t="s">
        <v>136</v>
      </c>
      <c r="BU1" t="s">
        <v>136</v>
      </c>
      <c r="BV1" t="s">
        <v>136</v>
      </c>
      <c r="BW1" t="s">
        <v>136</v>
      </c>
      <c r="BX1" t="s">
        <v>136</v>
      </c>
    </row>
    <row r="2" spans="1:76" x14ac:dyDescent="0.3">
      <c r="A2" t="s">
        <v>37</v>
      </c>
      <c r="B2" t="s">
        <v>0</v>
      </c>
      <c r="C2" t="s">
        <v>2</v>
      </c>
      <c r="D2" t="s">
        <v>1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38</v>
      </c>
      <c r="M2" t="s">
        <v>106</v>
      </c>
      <c r="N2" t="s">
        <v>40</v>
      </c>
      <c r="O2" t="s">
        <v>41</v>
      </c>
      <c r="P2" t="s">
        <v>42</v>
      </c>
      <c r="Q2" t="s">
        <v>123</v>
      </c>
      <c r="R2" t="s">
        <v>44</v>
      </c>
      <c r="S2" t="s">
        <v>45</v>
      </c>
      <c r="T2" t="s">
        <v>46</v>
      </c>
      <c r="U2" t="s">
        <v>48</v>
      </c>
      <c r="V2" t="s">
        <v>49</v>
      </c>
      <c r="W2" t="s">
        <v>50</v>
      </c>
      <c r="X2" t="s">
        <v>51</v>
      </c>
      <c r="Y2" t="s">
        <v>52</v>
      </c>
      <c r="Z2" t="s">
        <v>61</v>
      </c>
      <c r="AA2" t="s">
        <v>60</v>
      </c>
      <c r="AB2" t="s">
        <v>59</v>
      </c>
      <c r="AC2" t="s">
        <v>58</v>
      </c>
      <c r="AD2" t="s">
        <v>57</v>
      </c>
      <c r="AE2" t="s">
        <v>56</v>
      </c>
      <c r="AF2" t="s">
        <v>55</v>
      </c>
      <c r="AG2" t="s">
        <v>54</v>
      </c>
      <c r="AH2" t="s">
        <v>53</v>
      </c>
      <c r="AI2" t="s">
        <v>67</v>
      </c>
      <c r="AJ2" t="s">
        <v>66</v>
      </c>
      <c r="AK2" t="s">
        <v>69</v>
      </c>
      <c r="AL2" t="s">
        <v>68</v>
      </c>
      <c r="AM2" t="s">
        <v>65</v>
      </c>
      <c r="AN2" t="s">
        <v>64</v>
      </c>
      <c r="AO2" t="s">
        <v>63</v>
      </c>
      <c r="AP2" t="s">
        <v>62</v>
      </c>
      <c r="AQ2" t="s">
        <v>78</v>
      </c>
      <c r="AR2" t="s">
        <v>77</v>
      </c>
      <c r="AS2" t="s">
        <v>76</v>
      </c>
      <c r="AT2" t="s">
        <v>75</v>
      </c>
      <c r="AU2" t="s">
        <v>74</v>
      </c>
      <c r="AV2" t="s">
        <v>73</v>
      </c>
      <c r="AW2" t="s">
        <v>72</v>
      </c>
      <c r="AX2" t="s">
        <v>71</v>
      </c>
      <c r="AY2" t="s">
        <v>70</v>
      </c>
      <c r="AZ2" t="s">
        <v>83</v>
      </c>
      <c r="BA2" t="s">
        <v>82</v>
      </c>
      <c r="BB2" t="s">
        <v>81</v>
      </c>
      <c r="BC2" t="s">
        <v>80</v>
      </c>
      <c r="BD2" t="s">
        <v>79</v>
      </c>
      <c r="BE2" t="s">
        <v>93</v>
      </c>
      <c r="BF2" t="s">
        <v>91</v>
      </c>
      <c r="BG2" t="s">
        <v>90</v>
      </c>
      <c r="BH2" t="s">
        <v>89</v>
      </c>
      <c r="BI2" t="s">
        <v>88</v>
      </c>
      <c r="BJ2" t="s">
        <v>87</v>
      </c>
      <c r="BK2" t="s">
        <v>86</v>
      </c>
      <c r="BL2" t="s">
        <v>92</v>
      </c>
      <c r="BM2" t="s">
        <v>85</v>
      </c>
      <c r="BN2" t="s">
        <v>84</v>
      </c>
      <c r="BO2" t="s">
        <v>102</v>
      </c>
      <c r="BP2" t="s">
        <v>101</v>
      </c>
      <c r="BQ2" t="s">
        <v>100</v>
      </c>
      <c r="BR2" t="s">
        <v>43</v>
      </c>
      <c r="BS2" t="s">
        <v>99</v>
      </c>
      <c r="BT2" t="s">
        <v>98</v>
      </c>
      <c r="BU2" t="s">
        <v>97</v>
      </c>
      <c r="BV2" t="s">
        <v>96</v>
      </c>
      <c r="BW2" t="s">
        <v>95</v>
      </c>
      <c r="BX2" t="s">
        <v>94</v>
      </c>
    </row>
    <row r="3" spans="1:76" x14ac:dyDescent="0.3">
      <c r="A3" s="19" t="s">
        <v>124</v>
      </c>
      <c r="B3">
        <v>1</v>
      </c>
      <c r="C3">
        <v>1</v>
      </c>
      <c r="G3">
        <v>1.4800000000000002</v>
      </c>
      <c r="H3">
        <f>B3-G3</f>
        <v>-0.4800000000000002</v>
      </c>
      <c r="I3">
        <v>7</v>
      </c>
      <c r="J3">
        <v>6.92</v>
      </c>
      <c r="K3">
        <f>I3-J3</f>
        <v>8.0000000000000071E-2</v>
      </c>
      <c r="L3">
        <v>42</v>
      </c>
      <c r="M3">
        <v>67</v>
      </c>
      <c r="N3" s="3">
        <v>0.62686567164179108</v>
      </c>
      <c r="O3">
        <v>7</v>
      </c>
      <c r="P3">
        <v>8</v>
      </c>
      <c r="Q3">
        <v>5</v>
      </c>
      <c r="R3">
        <v>128</v>
      </c>
      <c r="S3">
        <v>472</v>
      </c>
      <c r="T3" s="3">
        <v>0.2711864406779661</v>
      </c>
      <c r="U3">
        <v>23</v>
      </c>
      <c r="V3">
        <v>43</v>
      </c>
      <c r="W3">
        <v>0.53488372093023251</v>
      </c>
      <c r="X3">
        <v>4</v>
      </c>
      <c r="Y3">
        <v>0</v>
      </c>
      <c r="Z3">
        <v>16</v>
      </c>
      <c r="AA3">
        <v>30</v>
      </c>
      <c r="AB3" s="3">
        <v>0.53333333333333333</v>
      </c>
      <c r="AC3">
        <v>92</v>
      </c>
      <c r="AD3">
        <v>216</v>
      </c>
      <c r="AE3" s="3">
        <v>0.42592592592592593</v>
      </c>
      <c r="AF3">
        <v>14</v>
      </c>
      <c r="AG3" s="4">
        <v>32</v>
      </c>
      <c r="AH3" s="3">
        <v>0.4375</v>
      </c>
      <c r="AI3">
        <v>1821</v>
      </c>
      <c r="AJ3">
        <v>41</v>
      </c>
      <c r="AK3">
        <v>326</v>
      </c>
      <c r="AL3" s="3">
        <v>0.17902251510159253</v>
      </c>
      <c r="AM3">
        <v>17.760000000000002</v>
      </c>
      <c r="AN3">
        <v>16</v>
      </c>
      <c r="AO3">
        <v>61</v>
      </c>
      <c r="AP3" s="3">
        <v>0.26229508196721313</v>
      </c>
      <c r="AQ3">
        <v>1243</v>
      </c>
      <c r="AR3">
        <v>1452</v>
      </c>
      <c r="AS3" s="3">
        <v>0.85606060606060608</v>
      </c>
      <c r="AT3">
        <v>51</v>
      </c>
      <c r="AU3">
        <v>85</v>
      </c>
      <c r="AV3" s="3">
        <v>0.6</v>
      </c>
      <c r="AW3" s="3">
        <f t="shared" ref="AW3:AW30" si="0">AU3/AR3</f>
        <v>5.8539944903581269E-2</v>
      </c>
      <c r="AX3">
        <v>143</v>
      </c>
      <c r="AY3">
        <v>33</v>
      </c>
      <c r="AZ3" s="20">
        <v>21324</v>
      </c>
      <c r="BA3">
        <v>7177</v>
      </c>
      <c r="BB3" s="3">
        <f>BA3/AZ3</f>
        <v>0.33656912399174638</v>
      </c>
      <c r="BC3">
        <v>3072</v>
      </c>
      <c r="BD3">
        <v>10249</v>
      </c>
      <c r="BE3">
        <v>23</v>
      </c>
      <c r="BF3">
        <v>14</v>
      </c>
      <c r="BG3">
        <v>4</v>
      </c>
      <c r="BH3">
        <v>5</v>
      </c>
      <c r="BI3">
        <f t="shared" ref="BI3:BI30" si="1">(BF3*3)+BG3</f>
        <v>46</v>
      </c>
      <c r="BJ3">
        <v>19</v>
      </c>
      <c r="BK3" s="54">
        <v>0.5</v>
      </c>
      <c r="BL3" s="54">
        <v>0.60526315789473684</v>
      </c>
      <c r="BM3">
        <v>1625</v>
      </c>
      <c r="BN3" s="54">
        <v>0.47514619883040937</v>
      </c>
      <c r="BO3">
        <v>1</v>
      </c>
      <c r="BP3">
        <v>6</v>
      </c>
      <c r="BQ3">
        <v>17</v>
      </c>
      <c r="BR3">
        <v>4</v>
      </c>
      <c r="BS3" s="3">
        <v>0.22222222222222221</v>
      </c>
      <c r="BT3">
        <v>27</v>
      </c>
      <c r="BU3">
        <v>17</v>
      </c>
      <c r="BV3" s="3">
        <v>0.62962962962962965</v>
      </c>
      <c r="BW3">
        <v>2</v>
      </c>
      <c r="BX3" s="3">
        <v>5.4814814814814823E-2</v>
      </c>
    </row>
    <row r="4" spans="1:76" x14ac:dyDescent="0.3">
      <c r="A4" s="19" t="s">
        <v>12</v>
      </c>
      <c r="B4">
        <v>1</v>
      </c>
      <c r="G4">
        <v>0.75</v>
      </c>
      <c r="H4">
        <f t="shared" ref="H4:H30" si="2">B4-G4</f>
        <v>0.25</v>
      </c>
      <c r="I4">
        <v>2</v>
      </c>
      <c r="J4">
        <v>3.2699999999999996</v>
      </c>
      <c r="K4">
        <f t="shared" ref="K4:K30" si="3">I4-J4</f>
        <v>-1.2699999999999996</v>
      </c>
      <c r="L4">
        <v>47</v>
      </c>
      <c r="M4">
        <v>71</v>
      </c>
      <c r="N4" s="3">
        <v>0.6619718309859155</v>
      </c>
      <c r="O4">
        <v>29</v>
      </c>
      <c r="P4">
        <v>20</v>
      </c>
      <c r="Q4">
        <v>5</v>
      </c>
      <c r="R4">
        <v>126</v>
      </c>
      <c r="S4">
        <v>418</v>
      </c>
      <c r="T4" s="3">
        <v>0.30143540669856461</v>
      </c>
      <c r="U4">
        <v>20</v>
      </c>
      <c r="V4">
        <v>33</v>
      </c>
      <c r="W4">
        <v>0.60606060606060608</v>
      </c>
      <c r="X4">
        <v>6</v>
      </c>
      <c r="Y4">
        <v>1</v>
      </c>
      <c r="Z4">
        <v>18</v>
      </c>
      <c r="AA4">
        <v>32</v>
      </c>
      <c r="AB4" s="3">
        <v>0.5625</v>
      </c>
      <c r="AC4">
        <v>101</v>
      </c>
      <c r="AD4">
        <v>220</v>
      </c>
      <c r="AE4" s="3">
        <v>0.45909090909090911</v>
      </c>
      <c r="AF4">
        <v>16</v>
      </c>
      <c r="AG4" s="4">
        <v>44</v>
      </c>
      <c r="AH4" s="3">
        <v>0.36363636363636365</v>
      </c>
      <c r="AI4">
        <v>1458</v>
      </c>
      <c r="AJ4">
        <v>58</v>
      </c>
      <c r="AK4">
        <v>205</v>
      </c>
      <c r="AL4" s="3">
        <v>0.14060356652949246</v>
      </c>
      <c r="AM4">
        <v>12.92</v>
      </c>
      <c r="AN4">
        <v>9</v>
      </c>
      <c r="AO4">
        <v>41</v>
      </c>
      <c r="AP4" s="3">
        <v>0.21951219512195122</v>
      </c>
      <c r="AQ4">
        <v>943</v>
      </c>
      <c r="AR4">
        <v>1039</v>
      </c>
      <c r="AS4" s="3">
        <v>0.90760346487006738</v>
      </c>
      <c r="AT4">
        <v>15</v>
      </c>
      <c r="AU4">
        <v>29</v>
      </c>
      <c r="AV4" s="3">
        <v>0.51724137931034486</v>
      </c>
      <c r="AW4" s="3">
        <f t="shared" si="0"/>
        <v>2.791145332050048E-2</v>
      </c>
      <c r="AX4">
        <v>54</v>
      </c>
      <c r="AY4">
        <v>20</v>
      </c>
      <c r="AZ4" s="20">
        <v>16651</v>
      </c>
      <c r="BA4">
        <v>3878</v>
      </c>
      <c r="BB4" s="3">
        <f t="shared" ref="BB4:BB30" si="4">BA4/AZ4</f>
        <v>0.23289892498949011</v>
      </c>
      <c r="BC4">
        <v>2199</v>
      </c>
      <c r="BD4">
        <v>6077</v>
      </c>
      <c r="BE4">
        <v>25</v>
      </c>
      <c r="BF4">
        <v>18</v>
      </c>
      <c r="BG4">
        <v>3</v>
      </c>
      <c r="BH4">
        <v>4</v>
      </c>
      <c r="BI4">
        <f t="shared" si="1"/>
        <v>57</v>
      </c>
      <c r="BJ4">
        <v>21</v>
      </c>
      <c r="BK4" s="54">
        <v>0.55263157894736847</v>
      </c>
      <c r="BL4" s="54">
        <v>0.65789473684210531</v>
      </c>
      <c r="BM4">
        <v>1838</v>
      </c>
      <c r="BN4" s="54">
        <v>0.53742690058479536</v>
      </c>
      <c r="BO4">
        <v>0</v>
      </c>
      <c r="BP4">
        <v>1</v>
      </c>
      <c r="BQ4">
        <v>3</v>
      </c>
      <c r="BR4">
        <v>1</v>
      </c>
      <c r="BS4" s="3">
        <v>0.2</v>
      </c>
      <c r="BT4">
        <v>5</v>
      </c>
      <c r="BU4">
        <v>0</v>
      </c>
      <c r="BV4" s="3">
        <v>0</v>
      </c>
      <c r="BW4">
        <v>0</v>
      </c>
      <c r="BX4" s="3">
        <v>0.15</v>
      </c>
    </row>
    <row r="5" spans="1:76" x14ac:dyDescent="0.3">
      <c r="A5" s="19" t="s">
        <v>125</v>
      </c>
      <c r="B5">
        <v>0</v>
      </c>
      <c r="G5">
        <v>0.01</v>
      </c>
      <c r="H5">
        <f t="shared" si="2"/>
        <v>-0.01</v>
      </c>
      <c r="I5">
        <v>0</v>
      </c>
      <c r="J5">
        <v>0.04</v>
      </c>
      <c r="K5">
        <f t="shared" si="3"/>
        <v>-0.04</v>
      </c>
      <c r="L5">
        <v>13</v>
      </c>
      <c r="M5">
        <v>17</v>
      </c>
      <c r="N5" s="3">
        <v>0.76470588235294112</v>
      </c>
      <c r="O5">
        <v>1</v>
      </c>
      <c r="P5">
        <v>3</v>
      </c>
      <c r="Q5">
        <v>1</v>
      </c>
      <c r="R5">
        <v>15</v>
      </c>
      <c r="S5">
        <v>54</v>
      </c>
      <c r="T5" s="3">
        <v>0.27777777777777779</v>
      </c>
      <c r="U5">
        <v>1</v>
      </c>
      <c r="V5">
        <v>2</v>
      </c>
      <c r="W5">
        <v>0.5</v>
      </c>
      <c r="X5">
        <v>0</v>
      </c>
      <c r="Y5">
        <v>0</v>
      </c>
      <c r="Z5">
        <v>0</v>
      </c>
      <c r="AA5">
        <v>0</v>
      </c>
      <c r="AB5" s="3" t="e">
        <v>#DIV/0!</v>
      </c>
      <c r="AC5">
        <v>17</v>
      </c>
      <c r="AD5">
        <v>32</v>
      </c>
      <c r="AE5" s="3">
        <v>0.53125</v>
      </c>
      <c r="AF5">
        <v>3</v>
      </c>
      <c r="AG5" s="4">
        <v>8.0303030303030312</v>
      </c>
      <c r="AH5" s="3">
        <v>0.37358490566037733</v>
      </c>
      <c r="AI5">
        <v>203</v>
      </c>
      <c r="AJ5">
        <v>0</v>
      </c>
      <c r="AK5">
        <v>17</v>
      </c>
      <c r="AL5" s="3">
        <v>8.3743842364532015E-2</v>
      </c>
      <c r="AM5">
        <v>0.19</v>
      </c>
      <c r="AN5">
        <v>0</v>
      </c>
      <c r="AO5">
        <v>0</v>
      </c>
      <c r="AP5" s="3" t="e">
        <v>#DIV/0!</v>
      </c>
      <c r="AQ5">
        <v>159</v>
      </c>
      <c r="AR5">
        <v>170</v>
      </c>
      <c r="AS5" s="3">
        <v>0.93529411764705883</v>
      </c>
      <c r="AT5">
        <v>3</v>
      </c>
      <c r="AU5">
        <v>4</v>
      </c>
      <c r="AV5" s="3">
        <v>0.75</v>
      </c>
      <c r="AW5" s="3">
        <f t="shared" si="0"/>
        <v>2.3529411764705882E-2</v>
      </c>
      <c r="AX5">
        <v>29</v>
      </c>
      <c r="AY5">
        <v>1</v>
      </c>
      <c r="AZ5" s="20">
        <v>2709</v>
      </c>
      <c r="BA5">
        <v>828</v>
      </c>
      <c r="BB5" s="3">
        <f t="shared" si="4"/>
        <v>0.30564784053156147</v>
      </c>
      <c r="BC5">
        <v>183</v>
      </c>
      <c r="BD5">
        <v>1011</v>
      </c>
      <c r="BE5">
        <v>2</v>
      </c>
      <c r="BF5">
        <v>2</v>
      </c>
      <c r="BI5">
        <f t="shared" si="1"/>
        <v>6</v>
      </c>
      <c r="BJ5">
        <v>2</v>
      </c>
      <c r="BK5" s="54">
        <v>8.6956521739130432E-2</v>
      </c>
      <c r="BL5" s="54">
        <v>8.6956521739130432E-2</v>
      </c>
      <c r="BM5">
        <v>170</v>
      </c>
      <c r="BN5" s="54">
        <v>8.2125603864734303E-2</v>
      </c>
      <c r="BO5">
        <v>0</v>
      </c>
      <c r="BP5">
        <v>1</v>
      </c>
      <c r="BQ5">
        <v>0</v>
      </c>
      <c r="BR5">
        <v>0</v>
      </c>
      <c r="BS5" s="3">
        <v>1</v>
      </c>
      <c r="BT5">
        <v>1</v>
      </c>
      <c r="BU5">
        <v>1</v>
      </c>
      <c r="BV5" s="3">
        <v>1</v>
      </c>
      <c r="BW5">
        <v>0</v>
      </c>
      <c r="BX5" s="3">
        <v>0.01</v>
      </c>
    </row>
    <row r="6" spans="1:76" x14ac:dyDescent="0.3">
      <c r="A6" s="19" t="s">
        <v>13</v>
      </c>
      <c r="B6">
        <v>18</v>
      </c>
      <c r="D6">
        <v>1</v>
      </c>
      <c r="E6">
        <v>4</v>
      </c>
      <c r="F6">
        <v>2</v>
      </c>
      <c r="G6">
        <v>15.450000000000003</v>
      </c>
      <c r="H6">
        <f t="shared" si="2"/>
        <v>2.5499999999999972</v>
      </c>
      <c r="I6">
        <v>5</v>
      </c>
      <c r="J6">
        <v>3.7</v>
      </c>
      <c r="K6">
        <f t="shared" si="3"/>
        <v>1.2999999999999998</v>
      </c>
      <c r="L6">
        <v>11</v>
      </c>
      <c r="M6">
        <v>21</v>
      </c>
      <c r="N6" s="3">
        <v>0.52380952380952384</v>
      </c>
      <c r="O6">
        <v>14</v>
      </c>
      <c r="P6">
        <v>6</v>
      </c>
      <c r="Q6">
        <v>2</v>
      </c>
      <c r="R6">
        <v>71</v>
      </c>
      <c r="S6">
        <v>317</v>
      </c>
      <c r="T6" s="3">
        <v>0.22397476340694006</v>
      </c>
      <c r="U6">
        <v>16</v>
      </c>
      <c r="V6">
        <v>11</v>
      </c>
      <c r="W6">
        <v>1.4545454545454546</v>
      </c>
      <c r="X6">
        <v>1</v>
      </c>
      <c r="Y6">
        <v>0</v>
      </c>
      <c r="Z6">
        <v>12</v>
      </c>
      <c r="AA6">
        <v>21</v>
      </c>
      <c r="AB6" s="3">
        <v>0.5714285714285714</v>
      </c>
      <c r="AC6">
        <v>43</v>
      </c>
      <c r="AD6">
        <v>95</v>
      </c>
      <c r="AE6" s="3">
        <v>0.45263157894736844</v>
      </c>
      <c r="AF6">
        <v>4</v>
      </c>
      <c r="AG6" s="4">
        <v>16</v>
      </c>
      <c r="AH6" s="3">
        <v>0.25</v>
      </c>
      <c r="AI6">
        <v>572</v>
      </c>
      <c r="AJ6">
        <v>128</v>
      </c>
      <c r="AK6">
        <v>148</v>
      </c>
      <c r="AL6" s="3">
        <v>0.25874125874125875</v>
      </c>
      <c r="AM6">
        <v>17.84</v>
      </c>
      <c r="AN6">
        <v>1</v>
      </c>
      <c r="AO6">
        <v>5</v>
      </c>
      <c r="AP6" s="3">
        <v>0.2</v>
      </c>
      <c r="AQ6">
        <v>267</v>
      </c>
      <c r="AR6">
        <v>350</v>
      </c>
      <c r="AS6" s="3">
        <v>0.7628571428571429</v>
      </c>
      <c r="AT6">
        <v>6</v>
      </c>
      <c r="AU6">
        <v>7</v>
      </c>
      <c r="AV6" s="3">
        <v>0.8571428571428571</v>
      </c>
      <c r="AW6" s="3">
        <f t="shared" si="0"/>
        <v>0.02</v>
      </c>
      <c r="AX6">
        <v>3</v>
      </c>
      <c r="AY6">
        <v>13</v>
      </c>
      <c r="AZ6" s="20">
        <v>4114</v>
      </c>
      <c r="BA6">
        <v>519</v>
      </c>
      <c r="BB6" s="3">
        <f t="shared" si="4"/>
        <v>0.12615459406903257</v>
      </c>
      <c r="BC6">
        <v>541</v>
      </c>
      <c r="BD6">
        <v>1060</v>
      </c>
      <c r="BE6">
        <v>21</v>
      </c>
      <c r="BF6">
        <v>17</v>
      </c>
      <c r="BG6">
        <v>2</v>
      </c>
      <c r="BH6">
        <v>2</v>
      </c>
      <c r="BI6">
        <f t="shared" si="1"/>
        <v>53</v>
      </c>
      <c r="BJ6">
        <v>20</v>
      </c>
      <c r="BK6" s="54">
        <v>0.52631578947368418</v>
      </c>
      <c r="BL6" s="54">
        <v>0.55263157894736847</v>
      </c>
      <c r="BM6">
        <v>1676</v>
      </c>
      <c r="BN6" s="54">
        <v>0.49005847953216375</v>
      </c>
      <c r="BO6">
        <v>4</v>
      </c>
      <c r="BP6">
        <v>24</v>
      </c>
      <c r="BQ6">
        <v>25</v>
      </c>
      <c r="BR6">
        <v>3</v>
      </c>
      <c r="BS6" s="3">
        <v>0.46153846153846156</v>
      </c>
      <c r="BT6">
        <v>52</v>
      </c>
      <c r="BU6">
        <v>6</v>
      </c>
      <c r="BV6" s="3">
        <v>0.11538461538461539</v>
      </c>
      <c r="BW6">
        <v>11</v>
      </c>
      <c r="BX6" s="3">
        <v>0.29711538461538467</v>
      </c>
    </row>
    <row r="7" spans="1:76" x14ac:dyDescent="0.3">
      <c r="A7" s="19" t="s">
        <v>14</v>
      </c>
      <c r="B7">
        <v>3</v>
      </c>
      <c r="G7">
        <v>4.76</v>
      </c>
      <c r="H7">
        <f t="shared" si="2"/>
        <v>-1.7599999999999998</v>
      </c>
      <c r="I7">
        <v>0</v>
      </c>
      <c r="J7">
        <v>0.35</v>
      </c>
      <c r="K7">
        <f t="shared" si="3"/>
        <v>-0.35</v>
      </c>
      <c r="L7">
        <v>9</v>
      </c>
      <c r="M7">
        <v>16</v>
      </c>
      <c r="N7" s="3">
        <v>0.5625</v>
      </c>
      <c r="O7">
        <v>4</v>
      </c>
      <c r="P7">
        <v>3</v>
      </c>
      <c r="Q7">
        <v>0</v>
      </c>
      <c r="R7">
        <v>49</v>
      </c>
      <c r="S7">
        <v>171</v>
      </c>
      <c r="T7" s="3">
        <v>0.28654970760233917</v>
      </c>
      <c r="U7">
        <v>6</v>
      </c>
      <c r="V7">
        <v>16</v>
      </c>
      <c r="W7">
        <v>0.375</v>
      </c>
      <c r="X7">
        <v>0</v>
      </c>
      <c r="Y7">
        <v>0</v>
      </c>
      <c r="Z7">
        <v>20</v>
      </c>
      <c r="AA7">
        <v>29</v>
      </c>
      <c r="AB7" s="3">
        <v>0.68965517241379315</v>
      </c>
      <c r="AC7">
        <v>46</v>
      </c>
      <c r="AD7">
        <v>117</v>
      </c>
      <c r="AE7" s="3">
        <v>0.39316239316239315</v>
      </c>
      <c r="AF7">
        <v>13</v>
      </c>
      <c r="AG7" s="4">
        <v>32</v>
      </c>
      <c r="AH7" s="3">
        <v>0.40625</v>
      </c>
      <c r="AI7">
        <v>372</v>
      </c>
      <c r="AJ7">
        <v>62</v>
      </c>
      <c r="AK7">
        <v>101</v>
      </c>
      <c r="AL7" s="3">
        <v>0.271505376344086</v>
      </c>
      <c r="AM7">
        <v>7.8</v>
      </c>
      <c r="AN7">
        <v>2</v>
      </c>
      <c r="AO7">
        <v>7</v>
      </c>
      <c r="AP7" s="3">
        <v>0.2857142857142857</v>
      </c>
      <c r="AQ7">
        <v>180</v>
      </c>
      <c r="AR7">
        <v>219</v>
      </c>
      <c r="AS7" s="3">
        <v>0.82191780821917804</v>
      </c>
      <c r="AT7">
        <v>2</v>
      </c>
      <c r="AU7">
        <v>4</v>
      </c>
      <c r="AV7" s="3">
        <v>0.5</v>
      </c>
      <c r="AW7" s="3">
        <f t="shared" si="0"/>
        <v>1.8264840182648401E-2</v>
      </c>
      <c r="AX7">
        <v>10</v>
      </c>
      <c r="AY7">
        <v>5</v>
      </c>
      <c r="AZ7" s="20">
        <v>2590</v>
      </c>
      <c r="BA7">
        <v>512</v>
      </c>
      <c r="BB7" s="3">
        <f t="shared" si="4"/>
        <v>0.19768339768339768</v>
      </c>
      <c r="BC7">
        <v>506</v>
      </c>
      <c r="BD7">
        <v>1018</v>
      </c>
      <c r="BE7">
        <v>22</v>
      </c>
      <c r="BF7">
        <v>15</v>
      </c>
      <c r="BG7">
        <v>3</v>
      </c>
      <c r="BH7">
        <v>4</v>
      </c>
      <c r="BI7">
        <f t="shared" si="1"/>
        <v>48</v>
      </c>
      <c r="BJ7">
        <v>8</v>
      </c>
      <c r="BK7" s="54">
        <v>0.21052631578947367</v>
      </c>
      <c r="BL7" s="54">
        <v>0.57894736842105265</v>
      </c>
      <c r="BM7">
        <v>794</v>
      </c>
      <c r="BN7" s="54">
        <v>0.23216374269005849</v>
      </c>
      <c r="BO7">
        <v>0</v>
      </c>
      <c r="BP7">
        <v>7</v>
      </c>
      <c r="BQ7">
        <v>10</v>
      </c>
      <c r="BR7">
        <v>8</v>
      </c>
      <c r="BS7" s="3">
        <v>0.28000000000000003</v>
      </c>
      <c r="BT7">
        <v>25</v>
      </c>
      <c r="BU7">
        <v>5</v>
      </c>
      <c r="BV7" s="3">
        <v>0.2</v>
      </c>
      <c r="BW7">
        <v>4</v>
      </c>
      <c r="BX7" s="3">
        <v>0.19039999999999999</v>
      </c>
    </row>
    <row r="8" spans="1:76" x14ac:dyDescent="0.3">
      <c r="A8" s="19" t="s">
        <v>15</v>
      </c>
      <c r="B8">
        <v>0</v>
      </c>
      <c r="G8">
        <v>0.11</v>
      </c>
      <c r="H8">
        <f t="shared" si="2"/>
        <v>-0.11</v>
      </c>
      <c r="I8">
        <v>2</v>
      </c>
      <c r="J8">
        <v>2.21</v>
      </c>
      <c r="K8">
        <f t="shared" si="3"/>
        <v>-0.20999999999999996</v>
      </c>
      <c r="L8">
        <v>24</v>
      </c>
      <c r="M8">
        <v>30</v>
      </c>
      <c r="N8" s="3">
        <v>0.8</v>
      </c>
      <c r="O8">
        <v>10</v>
      </c>
      <c r="P8">
        <v>10</v>
      </c>
      <c r="Q8">
        <v>0</v>
      </c>
      <c r="R8">
        <v>47</v>
      </c>
      <c r="S8">
        <v>208</v>
      </c>
      <c r="T8" s="3">
        <v>0.22596153846153846</v>
      </c>
      <c r="U8">
        <v>6</v>
      </c>
      <c r="V8">
        <v>19</v>
      </c>
      <c r="W8">
        <v>0.31578947368421051</v>
      </c>
      <c r="X8">
        <v>2</v>
      </c>
      <c r="Y8">
        <v>0</v>
      </c>
      <c r="Z8">
        <v>10</v>
      </c>
      <c r="AA8">
        <v>16</v>
      </c>
      <c r="AB8" s="3">
        <v>0.625</v>
      </c>
      <c r="AC8">
        <v>42</v>
      </c>
      <c r="AD8">
        <v>86</v>
      </c>
      <c r="AE8" s="3">
        <v>0.48837209302325579</v>
      </c>
      <c r="AF8">
        <v>2</v>
      </c>
      <c r="AG8" s="4">
        <v>13</v>
      </c>
      <c r="AH8" s="3">
        <v>0.15384615384615385</v>
      </c>
      <c r="AI8">
        <v>762</v>
      </c>
      <c r="AJ8">
        <v>28</v>
      </c>
      <c r="AK8">
        <v>79</v>
      </c>
      <c r="AL8" s="3">
        <v>0.1036745406824147</v>
      </c>
      <c r="AM8">
        <v>7.32</v>
      </c>
      <c r="AN8">
        <v>5</v>
      </c>
      <c r="AO8">
        <v>17</v>
      </c>
      <c r="AP8" s="3">
        <v>0.29411764705882354</v>
      </c>
      <c r="AQ8">
        <v>535</v>
      </c>
      <c r="AR8">
        <v>575</v>
      </c>
      <c r="AS8" s="3">
        <v>0.93043478260869561</v>
      </c>
      <c r="AT8">
        <v>4</v>
      </c>
      <c r="AU8">
        <v>5</v>
      </c>
      <c r="AV8" s="3">
        <v>0.8</v>
      </c>
      <c r="AW8" s="3">
        <f t="shared" si="0"/>
        <v>8.6956521739130436E-3</v>
      </c>
      <c r="AX8">
        <v>29</v>
      </c>
      <c r="AY8">
        <v>14</v>
      </c>
      <c r="AZ8" s="20">
        <v>9022</v>
      </c>
      <c r="BA8">
        <v>2341</v>
      </c>
      <c r="BB8" s="3">
        <f t="shared" si="4"/>
        <v>0.2594768344047883</v>
      </c>
      <c r="BC8">
        <v>1190</v>
      </c>
      <c r="BD8">
        <v>3531</v>
      </c>
      <c r="BE8">
        <v>17</v>
      </c>
      <c r="BF8">
        <v>13</v>
      </c>
      <c r="BG8">
        <v>1</v>
      </c>
      <c r="BH8">
        <v>3</v>
      </c>
      <c r="BI8">
        <f t="shared" si="1"/>
        <v>40</v>
      </c>
      <c r="BJ8">
        <v>9</v>
      </c>
      <c r="BK8" s="54">
        <v>0.23684210526315788</v>
      </c>
      <c r="BL8" s="54">
        <v>0.44736842105263158</v>
      </c>
      <c r="BM8">
        <v>914</v>
      </c>
      <c r="BN8" s="54">
        <v>0.26725146198830407</v>
      </c>
      <c r="BO8">
        <v>0</v>
      </c>
      <c r="BP8">
        <v>2</v>
      </c>
      <c r="BQ8">
        <v>0</v>
      </c>
      <c r="BR8">
        <v>1</v>
      </c>
      <c r="BS8" s="3">
        <v>0.66666666666666663</v>
      </c>
      <c r="BT8">
        <v>3</v>
      </c>
      <c r="BU8">
        <v>2</v>
      </c>
      <c r="BV8" s="3">
        <v>0.66666666666666663</v>
      </c>
      <c r="BW8">
        <v>0</v>
      </c>
      <c r="BX8" s="3">
        <v>3.6666666666666667E-2</v>
      </c>
    </row>
    <row r="9" spans="1:76" x14ac:dyDescent="0.3">
      <c r="A9" s="19" t="s">
        <v>16</v>
      </c>
      <c r="B9">
        <v>12</v>
      </c>
      <c r="C9">
        <v>6</v>
      </c>
      <c r="F9">
        <v>5</v>
      </c>
      <c r="G9">
        <v>9.6199999999999992</v>
      </c>
      <c r="H9">
        <f t="shared" si="2"/>
        <v>2.3800000000000008</v>
      </c>
      <c r="I9">
        <v>11</v>
      </c>
      <c r="J9">
        <v>8.5299999999999994</v>
      </c>
      <c r="K9">
        <f t="shared" si="3"/>
        <v>2.4700000000000006</v>
      </c>
      <c r="L9">
        <v>29</v>
      </c>
      <c r="M9">
        <v>61</v>
      </c>
      <c r="N9" s="3">
        <v>0.47540983606557374</v>
      </c>
      <c r="O9">
        <v>4</v>
      </c>
      <c r="P9">
        <v>16</v>
      </c>
      <c r="Q9">
        <v>1</v>
      </c>
      <c r="R9">
        <v>166</v>
      </c>
      <c r="S9">
        <v>609</v>
      </c>
      <c r="T9" s="3">
        <v>0.27257799671592775</v>
      </c>
      <c r="U9">
        <v>19</v>
      </c>
      <c r="V9">
        <v>11</v>
      </c>
      <c r="W9">
        <v>1.7272727272727273</v>
      </c>
      <c r="X9">
        <v>2</v>
      </c>
      <c r="Y9">
        <v>0</v>
      </c>
      <c r="Z9">
        <v>41</v>
      </c>
      <c r="AA9">
        <v>84</v>
      </c>
      <c r="AB9" s="3">
        <v>0.48809523809523808</v>
      </c>
      <c r="AC9">
        <v>89</v>
      </c>
      <c r="AD9">
        <v>220</v>
      </c>
      <c r="AE9" s="3">
        <v>0.40454545454545454</v>
      </c>
      <c r="AF9">
        <v>0</v>
      </c>
      <c r="AG9" s="4">
        <v>2</v>
      </c>
      <c r="AH9" s="3">
        <v>0</v>
      </c>
      <c r="AI9">
        <v>1860</v>
      </c>
      <c r="AJ9">
        <v>165</v>
      </c>
      <c r="AK9">
        <v>540</v>
      </c>
      <c r="AL9" s="3">
        <v>0.29032258064516131</v>
      </c>
      <c r="AM9">
        <v>21.16</v>
      </c>
      <c r="AN9">
        <v>30</v>
      </c>
      <c r="AO9">
        <v>149</v>
      </c>
      <c r="AP9" s="3">
        <v>0.20134228187919462</v>
      </c>
      <c r="AQ9">
        <v>995</v>
      </c>
      <c r="AR9">
        <v>1262</v>
      </c>
      <c r="AS9" s="3">
        <v>0.78843106180665612</v>
      </c>
      <c r="AT9">
        <v>51</v>
      </c>
      <c r="AU9">
        <v>93</v>
      </c>
      <c r="AV9" s="3">
        <v>0.54838709677419351</v>
      </c>
      <c r="AW9" s="3">
        <f t="shared" si="0"/>
        <v>7.3692551505546752E-2</v>
      </c>
      <c r="AX9">
        <v>88</v>
      </c>
      <c r="AY9">
        <v>55</v>
      </c>
      <c r="AZ9" s="20">
        <v>18416</v>
      </c>
      <c r="BA9">
        <v>5465</v>
      </c>
      <c r="BB9" s="3">
        <f t="shared" si="4"/>
        <v>0.2967528236316247</v>
      </c>
      <c r="BC9">
        <v>3706</v>
      </c>
      <c r="BD9">
        <v>9171</v>
      </c>
      <c r="BE9">
        <v>30</v>
      </c>
      <c r="BF9">
        <v>25</v>
      </c>
      <c r="BG9">
        <v>2</v>
      </c>
      <c r="BH9">
        <v>3</v>
      </c>
      <c r="BI9">
        <f t="shared" si="1"/>
        <v>77</v>
      </c>
      <c r="BJ9">
        <v>28</v>
      </c>
      <c r="BK9" s="54">
        <v>0.73684210526315785</v>
      </c>
      <c r="BL9" s="54">
        <v>0.78947368421052633</v>
      </c>
      <c r="BM9">
        <v>2339</v>
      </c>
      <c r="BN9" s="54">
        <v>0.68391812865497081</v>
      </c>
      <c r="BO9">
        <v>4</v>
      </c>
      <c r="BP9">
        <v>34</v>
      </c>
      <c r="BQ9">
        <v>40</v>
      </c>
      <c r="BR9">
        <v>23</v>
      </c>
      <c r="BS9" s="3">
        <v>0.35051546391752575</v>
      </c>
      <c r="BT9">
        <v>97</v>
      </c>
      <c r="BU9">
        <v>40</v>
      </c>
      <c r="BV9" s="3">
        <v>0.41237113402061853</v>
      </c>
      <c r="BW9">
        <v>4</v>
      </c>
      <c r="BX9" s="3">
        <v>9.917525773195876E-2</v>
      </c>
    </row>
    <row r="10" spans="1:76" x14ac:dyDescent="0.3">
      <c r="A10" s="19" t="s">
        <v>126</v>
      </c>
      <c r="B10">
        <v>2</v>
      </c>
      <c r="G10">
        <v>2.4800000000000004</v>
      </c>
      <c r="H10">
        <f t="shared" si="2"/>
        <v>-0.48000000000000043</v>
      </c>
      <c r="I10">
        <v>6</v>
      </c>
      <c r="J10">
        <v>4.24</v>
      </c>
      <c r="K10">
        <f t="shared" si="3"/>
        <v>1.7599999999999998</v>
      </c>
      <c r="L10">
        <v>14</v>
      </c>
      <c r="M10">
        <v>23</v>
      </c>
      <c r="N10" s="3">
        <v>0.60869565217391308</v>
      </c>
      <c r="O10">
        <v>4</v>
      </c>
      <c r="P10">
        <v>12</v>
      </c>
      <c r="Q10">
        <v>1</v>
      </c>
      <c r="R10">
        <v>70</v>
      </c>
      <c r="S10">
        <v>262</v>
      </c>
      <c r="T10" s="3">
        <v>0.26717557251908397</v>
      </c>
      <c r="U10">
        <v>6</v>
      </c>
      <c r="V10">
        <v>15</v>
      </c>
      <c r="W10">
        <v>0.4</v>
      </c>
      <c r="X10">
        <v>1</v>
      </c>
      <c r="Y10">
        <v>0</v>
      </c>
      <c r="Z10">
        <v>20</v>
      </c>
      <c r="AA10">
        <v>36</v>
      </c>
      <c r="AB10" s="3">
        <v>0.55555555555555558</v>
      </c>
      <c r="AC10">
        <v>42</v>
      </c>
      <c r="AD10">
        <v>115</v>
      </c>
      <c r="AE10" s="3">
        <v>0.36521739130434783</v>
      </c>
      <c r="AF10">
        <v>2</v>
      </c>
      <c r="AG10" s="4">
        <v>11</v>
      </c>
      <c r="AH10" s="3">
        <v>0.18181818181818182</v>
      </c>
      <c r="AI10">
        <v>749</v>
      </c>
      <c r="AJ10">
        <v>86</v>
      </c>
      <c r="AK10">
        <v>193</v>
      </c>
      <c r="AL10" s="3">
        <v>0.2576769025367156</v>
      </c>
      <c r="AM10">
        <v>9.990000000000002</v>
      </c>
      <c r="AN10">
        <v>3</v>
      </c>
      <c r="AO10">
        <v>30</v>
      </c>
      <c r="AP10" s="3">
        <v>0.1</v>
      </c>
      <c r="AQ10">
        <v>429</v>
      </c>
      <c r="AR10">
        <v>515</v>
      </c>
      <c r="AS10" s="3">
        <v>0.83300970873786406</v>
      </c>
      <c r="AT10">
        <v>5</v>
      </c>
      <c r="AU10">
        <v>9</v>
      </c>
      <c r="AV10" s="3">
        <v>0.55555555555555558</v>
      </c>
      <c r="AW10" s="3">
        <f t="shared" si="0"/>
        <v>1.7475728155339806E-2</v>
      </c>
      <c r="AX10">
        <v>16</v>
      </c>
      <c r="AY10">
        <v>20</v>
      </c>
      <c r="AZ10" s="20">
        <v>6730</v>
      </c>
      <c r="BA10">
        <v>1420</v>
      </c>
      <c r="BB10" s="3">
        <f t="shared" si="4"/>
        <v>0.21099554234769688</v>
      </c>
      <c r="BC10">
        <v>1755</v>
      </c>
      <c r="BD10">
        <v>3175</v>
      </c>
      <c r="BE10">
        <v>25</v>
      </c>
      <c r="BF10">
        <v>20</v>
      </c>
      <c r="BG10">
        <v>2</v>
      </c>
      <c r="BH10">
        <v>3</v>
      </c>
      <c r="BI10">
        <f t="shared" si="1"/>
        <v>62</v>
      </c>
      <c r="BJ10">
        <v>10</v>
      </c>
      <c r="BK10" s="54">
        <v>0.26315789473684209</v>
      </c>
      <c r="BL10" s="54">
        <v>0.65789473684210531</v>
      </c>
      <c r="BM10">
        <v>1131</v>
      </c>
      <c r="BN10" s="54">
        <v>0.33070175438596489</v>
      </c>
      <c r="BO10">
        <v>0</v>
      </c>
      <c r="BP10">
        <v>7</v>
      </c>
      <c r="BQ10">
        <v>8</v>
      </c>
      <c r="BR10">
        <v>8</v>
      </c>
      <c r="BS10" s="3">
        <v>0.30434782608695654</v>
      </c>
      <c r="BT10">
        <v>23</v>
      </c>
      <c r="BU10">
        <v>8</v>
      </c>
      <c r="BV10" s="3">
        <v>0.34782608695652173</v>
      </c>
      <c r="BW10">
        <v>0</v>
      </c>
      <c r="BX10" s="3">
        <v>0.10782608695652175</v>
      </c>
    </row>
    <row r="11" spans="1:76" x14ac:dyDescent="0.3">
      <c r="A11" s="19" t="s">
        <v>127</v>
      </c>
      <c r="B11">
        <v>0</v>
      </c>
      <c r="G11">
        <v>0</v>
      </c>
      <c r="H11">
        <f t="shared" si="2"/>
        <v>0</v>
      </c>
      <c r="I11">
        <v>0</v>
      </c>
      <c r="J11">
        <v>0.04</v>
      </c>
      <c r="K11">
        <f t="shared" si="3"/>
        <v>-0.04</v>
      </c>
      <c r="L11">
        <v>2</v>
      </c>
      <c r="M11">
        <v>3</v>
      </c>
      <c r="N11" s="3">
        <v>0.66666666666666663</v>
      </c>
      <c r="O11">
        <v>3</v>
      </c>
      <c r="P11">
        <v>2</v>
      </c>
      <c r="Q11">
        <v>0</v>
      </c>
      <c r="R11">
        <v>10</v>
      </c>
      <c r="S11">
        <v>36</v>
      </c>
      <c r="T11" s="3">
        <v>0.27777777777777779</v>
      </c>
      <c r="U11">
        <v>3</v>
      </c>
      <c r="V11">
        <v>6</v>
      </c>
      <c r="W11">
        <v>0.5</v>
      </c>
      <c r="X11">
        <v>0</v>
      </c>
      <c r="Y11">
        <v>0</v>
      </c>
      <c r="Z11">
        <v>4</v>
      </c>
      <c r="AA11">
        <v>5</v>
      </c>
      <c r="AB11" s="3">
        <v>0.8</v>
      </c>
      <c r="AC11">
        <v>10</v>
      </c>
      <c r="AD11">
        <v>26</v>
      </c>
      <c r="AE11" s="3">
        <v>0.38461538461538464</v>
      </c>
      <c r="AF11">
        <v>1</v>
      </c>
      <c r="AG11" s="4">
        <v>3.0303030303030303</v>
      </c>
      <c r="AH11" s="3">
        <v>0.33</v>
      </c>
      <c r="AI11">
        <v>172</v>
      </c>
      <c r="AJ11">
        <v>0</v>
      </c>
      <c r="AK11">
        <v>24</v>
      </c>
      <c r="AL11" s="3">
        <v>0.13953488372093023</v>
      </c>
      <c r="AM11">
        <v>0.57000000000000006</v>
      </c>
      <c r="AN11">
        <v>0</v>
      </c>
      <c r="AO11">
        <v>0</v>
      </c>
      <c r="AP11" s="3" t="e">
        <v>#DIV/0!</v>
      </c>
      <c r="AQ11">
        <v>131</v>
      </c>
      <c r="AR11">
        <v>146</v>
      </c>
      <c r="AS11" s="3">
        <v>0.89726027397260277</v>
      </c>
      <c r="AT11">
        <v>4</v>
      </c>
      <c r="AU11">
        <v>8</v>
      </c>
      <c r="AV11" s="3">
        <v>0.5</v>
      </c>
      <c r="AW11" s="3">
        <f t="shared" si="0"/>
        <v>5.4794520547945202E-2</v>
      </c>
      <c r="AX11">
        <v>13</v>
      </c>
      <c r="AY11">
        <v>1</v>
      </c>
      <c r="AZ11" s="20">
        <v>2290</v>
      </c>
      <c r="BA11">
        <v>505</v>
      </c>
      <c r="BB11" s="3">
        <f t="shared" si="4"/>
        <v>0.2205240174672489</v>
      </c>
      <c r="BC11">
        <v>233</v>
      </c>
      <c r="BD11">
        <v>738</v>
      </c>
      <c r="BE11">
        <v>3</v>
      </c>
      <c r="BF11">
        <v>3</v>
      </c>
      <c r="BI11">
        <f t="shared" si="1"/>
        <v>9</v>
      </c>
      <c r="BJ11">
        <v>2</v>
      </c>
      <c r="BK11" s="54">
        <v>8.6956521739130432E-2</v>
      </c>
      <c r="BL11" s="54">
        <v>0.13043478260869565</v>
      </c>
      <c r="BM11">
        <v>161</v>
      </c>
      <c r="BN11" s="54">
        <v>7.7777777777777779E-2</v>
      </c>
      <c r="BO11">
        <v>0</v>
      </c>
      <c r="BP11">
        <v>0</v>
      </c>
      <c r="BQ11">
        <v>0</v>
      </c>
      <c r="BR11">
        <v>0</v>
      </c>
      <c r="BS11" s="3" t="e">
        <v>#DIV/0!</v>
      </c>
      <c r="BT11">
        <v>0</v>
      </c>
      <c r="BU11">
        <v>0</v>
      </c>
      <c r="BV11" s="3" t="e">
        <v>#DIV/0!</v>
      </c>
      <c r="BW11">
        <v>0</v>
      </c>
      <c r="BX11" s="3" t="e">
        <v>#DIV/0!</v>
      </c>
    </row>
    <row r="12" spans="1:76" x14ac:dyDescent="0.3">
      <c r="A12" s="19" t="s">
        <v>18</v>
      </c>
      <c r="B12">
        <v>3</v>
      </c>
      <c r="D12">
        <v>1</v>
      </c>
      <c r="G12">
        <v>4.21</v>
      </c>
      <c r="H12">
        <f t="shared" si="2"/>
        <v>-1.21</v>
      </c>
      <c r="I12">
        <v>7</v>
      </c>
      <c r="J12">
        <v>4.58</v>
      </c>
      <c r="K12">
        <f t="shared" si="3"/>
        <v>2.42</v>
      </c>
      <c r="L12">
        <v>41</v>
      </c>
      <c r="M12">
        <v>68</v>
      </c>
      <c r="N12" s="3">
        <v>0.6029411764705882</v>
      </c>
      <c r="O12">
        <v>2</v>
      </c>
      <c r="P12">
        <v>15</v>
      </c>
      <c r="Q12">
        <v>1</v>
      </c>
      <c r="R12">
        <v>79</v>
      </c>
      <c r="S12">
        <v>351</v>
      </c>
      <c r="T12" s="3">
        <v>0.22507122507122507</v>
      </c>
      <c r="U12">
        <v>14</v>
      </c>
      <c r="V12">
        <v>25</v>
      </c>
      <c r="W12">
        <v>0.56000000000000005</v>
      </c>
      <c r="X12">
        <v>6</v>
      </c>
      <c r="Y12">
        <v>0</v>
      </c>
      <c r="Z12">
        <v>43</v>
      </c>
      <c r="AA12">
        <v>58</v>
      </c>
      <c r="AB12" s="3">
        <v>0.74137931034482762</v>
      </c>
      <c r="AC12">
        <v>117</v>
      </c>
      <c r="AD12">
        <v>239</v>
      </c>
      <c r="AE12" s="3">
        <v>0.4895397489539749</v>
      </c>
      <c r="AF12">
        <v>20</v>
      </c>
      <c r="AG12" s="4">
        <v>32</v>
      </c>
      <c r="AH12" s="3">
        <v>0.625</v>
      </c>
      <c r="AI12">
        <v>1891</v>
      </c>
      <c r="AJ12">
        <v>80</v>
      </c>
      <c r="AK12">
        <v>286</v>
      </c>
      <c r="AL12" s="3">
        <v>0.15124272871496564</v>
      </c>
      <c r="AM12">
        <v>19.03</v>
      </c>
      <c r="AN12">
        <v>11</v>
      </c>
      <c r="AO12">
        <v>36</v>
      </c>
      <c r="AP12" s="3">
        <v>0.30555555555555558</v>
      </c>
      <c r="AQ12">
        <v>1377</v>
      </c>
      <c r="AR12">
        <v>1534</v>
      </c>
      <c r="AS12" s="3">
        <v>0.89765319426336376</v>
      </c>
      <c r="AT12">
        <v>39</v>
      </c>
      <c r="AU12">
        <v>54</v>
      </c>
      <c r="AV12" s="3">
        <v>0.72222222222222221</v>
      </c>
      <c r="AW12" s="3">
        <f t="shared" si="0"/>
        <v>3.5202086049543675E-2</v>
      </c>
      <c r="AX12">
        <v>117</v>
      </c>
      <c r="AY12">
        <v>41</v>
      </c>
      <c r="AZ12" s="20">
        <v>23672</v>
      </c>
      <c r="BA12">
        <v>5388</v>
      </c>
      <c r="BB12" s="3">
        <f t="shared" si="4"/>
        <v>0.22761067928354173</v>
      </c>
      <c r="BC12">
        <v>4467</v>
      </c>
      <c r="BD12">
        <v>9855</v>
      </c>
      <c r="BE12">
        <v>31</v>
      </c>
      <c r="BF12">
        <v>22</v>
      </c>
      <c r="BG12">
        <v>4</v>
      </c>
      <c r="BH12">
        <v>5</v>
      </c>
      <c r="BI12">
        <f t="shared" si="1"/>
        <v>70</v>
      </c>
      <c r="BJ12">
        <v>22</v>
      </c>
      <c r="BK12" s="54">
        <v>0.57894736842105265</v>
      </c>
      <c r="BL12" s="54">
        <v>0.81578947368421051</v>
      </c>
      <c r="BM12">
        <v>2046</v>
      </c>
      <c r="BN12" s="54">
        <v>0.59824561403508769</v>
      </c>
      <c r="BO12">
        <v>0</v>
      </c>
      <c r="BP12">
        <v>17</v>
      </c>
      <c r="BQ12">
        <v>10</v>
      </c>
      <c r="BR12">
        <v>4</v>
      </c>
      <c r="BS12" s="3">
        <v>0.54838709677419351</v>
      </c>
      <c r="BT12">
        <v>31</v>
      </c>
      <c r="BU12">
        <v>11</v>
      </c>
      <c r="BV12" s="3">
        <v>0.35483870967741937</v>
      </c>
      <c r="BW12">
        <v>2</v>
      </c>
      <c r="BX12" s="3">
        <v>0.13580645161290322</v>
      </c>
    </row>
    <row r="13" spans="1:76" x14ac:dyDescent="0.3">
      <c r="A13" s="19" t="s">
        <v>128</v>
      </c>
      <c r="B13">
        <v>1</v>
      </c>
      <c r="G13">
        <v>0.21</v>
      </c>
      <c r="H13">
        <f t="shared" si="2"/>
        <v>0.79</v>
      </c>
      <c r="I13">
        <v>0</v>
      </c>
      <c r="J13">
        <v>0.09</v>
      </c>
      <c r="K13">
        <f t="shared" si="3"/>
        <v>-0.09</v>
      </c>
      <c r="L13">
        <v>0</v>
      </c>
      <c r="M13">
        <v>0</v>
      </c>
      <c r="N13" s="3" t="e">
        <v>#DIV/0!</v>
      </c>
      <c r="O13">
        <v>0</v>
      </c>
      <c r="P13">
        <v>0</v>
      </c>
      <c r="Q13">
        <v>0</v>
      </c>
      <c r="R13">
        <v>0</v>
      </c>
      <c r="S13">
        <v>4</v>
      </c>
      <c r="T13" s="3">
        <v>0</v>
      </c>
      <c r="U13">
        <v>0</v>
      </c>
      <c r="V13">
        <v>1</v>
      </c>
      <c r="W13">
        <v>0</v>
      </c>
      <c r="X13">
        <v>0</v>
      </c>
      <c r="Y13">
        <v>0</v>
      </c>
      <c r="Z13">
        <v>0</v>
      </c>
      <c r="AA13">
        <v>0</v>
      </c>
      <c r="AB13" s="3" t="e">
        <v>#DIV/0!</v>
      </c>
      <c r="AC13">
        <v>0</v>
      </c>
      <c r="AD13">
        <v>1</v>
      </c>
      <c r="AE13" s="3">
        <v>0</v>
      </c>
      <c r="AF13">
        <v>0</v>
      </c>
      <c r="AG13" s="4">
        <v>1</v>
      </c>
      <c r="AH13" s="3">
        <v>0</v>
      </c>
      <c r="AI13">
        <v>7</v>
      </c>
      <c r="AJ13">
        <v>3</v>
      </c>
      <c r="AK13">
        <v>0</v>
      </c>
      <c r="AL13" s="3">
        <v>0</v>
      </c>
      <c r="AM13">
        <v>0.3</v>
      </c>
      <c r="AN13">
        <v>0</v>
      </c>
      <c r="AO13">
        <v>0</v>
      </c>
      <c r="AP13" s="3" t="e">
        <v>#DIV/0!</v>
      </c>
      <c r="AQ13">
        <v>3</v>
      </c>
      <c r="AR13">
        <v>3</v>
      </c>
      <c r="AS13" s="3">
        <v>1</v>
      </c>
      <c r="AT13">
        <v>0</v>
      </c>
      <c r="AU13">
        <v>0</v>
      </c>
      <c r="AV13" s="3" t="e">
        <v>#DIV/0!</v>
      </c>
      <c r="AW13" s="3">
        <f t="shared" si="0"/>
        <v>0</v>
      </c>
      <c r="AX13">
        <v>0</v>
      </c>
      <c r="AY13">
        <v>1</v>
      </c>
      <c r="AZ13" s="20">
        <v>47</v>
      </c>
      <c r="BA13">
        <v>0</v>
      </c>
      <c r="BB13" s="3">
        <f t="shared" si="4"/>
        <v>0</v>
      </c>
      <c r="BC13">
        <v>2</v>
      </c>
      <c r="BD13">
        <v>2</v>
      </c>
      <c r="BE13">
        <v>1</v>
      </c>
      <c r="BH13">
        <v>1</v>
      </c>
      <c r="BI13">
        <f t="shared" si="1"/>
        <v>0</v>
      </c>
      <c r="BK13" s="54">
        <v>0</v>
      </c>
      <c r="BL13" s="54">
        <v>2.6315789473684209E-2</v>
      </c>
      <c r="BM13">
        <v>16</v>
      </c>
      <c r="BN13" s="54">
        <v>4.6783625730994153E-3</v>
      </c>
      <c r="BO13">
        <v>0</v>
      </c>
      <c r="BP13">
        <v>2</v>
      </c>
      <c r="BQ13">
        <v>0</v>
      </c>
      <c r="BR13">
        <v>0</v>
      </c>
      <c r="BS13" s="3">
        <v>1</v>
      </c>
      <c r="BT13">
        <v>2</v>
      </c>
      <c r="BU13">
        <v>0</v>
      </c>
      <c r="BV13" s="3">
        <v>0</v>
      </c>
      <c r="BW13">
        <v>1</v>
      </c>
      <c r="BX13" s="3">
        <v>0.105</v>
      </c>
    </row>
    <row r="14" spans="1:76" x14ac:dyDescent="0.3">
      <c r="A14" s="19" t="s">
        <v>23</v>
      </c>
      <c r="B14">
        <v>1</v>
      </c>
      <c r="F14">
        <v>1</v>
      </c>
      <c r="G14">
        <v>2.2000000000000002</v>
      </c>
      <c r="H14">
        <f t="shared" si="2"/>
        <v>-1.2000000000000002</v>
      </c>
      <c r="I14">
        <v>2</v>
      </c>
      <c r="J14">
        <v>0.69000000000000006</v>
      </c>
      <c r="K14">
        <f t="shared" si="3"/>
        <v>1.31</v>
      </c>
      <c r="L14">
        <v>64</v>
      </c>
      <c r="M14">
        <v>88</v>
      </c>
      <c r="N14" s="3">
        <v>0.72727272727272729</v>
      </c>
      <c r="O14">
        <v>62</v>
      </c>
      <c r="P14">
        <v>31</v>
      </c>
      <c r="Q14">
        <v>18</v>
      </c>
      <c r="R14">
        <v>101</v>
      </c>
      <c r="S14">
        <v>332</v>
      </c>
      <c r="T14" s="3">
        <v>0.30421686746987953</v>
      </c>
      <c r="U14">
        <v>18</v>
      </c>
      <c r="V14">
        <v>26</v>
      </c>
      <c r="W14">
        <v>0.69230769230769229</v>
      </c>
      <c r="X14">
        <v>4</v>
      </c>
      <c r="Y14">
        <v>0</v>
      </c>
      <c r="Z14">
        <v>4</v>
      </c>
      <c r="AA14">
        <v>4</v>
      </c>
      <c r="AB14" s="3">
        <v>1</v>
      </c>
      <c r="AC14">
        <v>140</v>
      </c>
      <c r="AD14">
        <v>228</v>
      </c>
      <c r="AE14" s="3">
        <v>0.61403508771929827</v>
      </c>
      <c r="AF14">
        <v>52</v>
      </c>
      <c r="AG14" s="4">
        <v>87</v>
      </c>
      <c r="AH14" s="3">
        <v>0.5977011494252874</v>
      </c>
      <c r="AI14">
        <v>1679</v>
      </c>
      <c r="AJ14">
        <v>20</v>
      </c>
      <c r="AK14">
        <v>124</v>
      </c>
      <c r="AL14" s="3">
        <v>7.3853484216795717E-2</v>
      </c>
      <c r="AM14">
        <v>10.220000000000001</v>
      </c>
      <c r="AN14">
        <v>2</v>
      </c>
      <c r="AO14">
        <v>8</v>
      </c>
      <c r="AP14" s="3">
        <v>0.25</v>
      </c>
      <c r="AQ14">
        <v>1240</v>
      </c>
      <c r="AR14">
        <v>1337</v>
      </c>
      <c r="AS14" s="3">
        <v>0.9274495138369484</v>
      </c>
      <c r="AT14">
        <v>38</v>
      </c>
      <c r="AU14">
        <v>50</v>
      </c>
      <c r="AV14" s="3">
        <v>0.76</v>
      </c>
      <c r="AW14" s="3">
        <f t="shared" si="0"/>
        <v>3.7397157816005985E-2</v>
      </c>
      <c r="AX14">
        <v>80</v>
      </c>
      <c r="AY14">
        <v>6</v>
      </c>
      <c r="AZ14" s="20">
        <v>23769</v>
      </c>
      <c r="BA14">
        <v>7490</v>
      </c>
      <c r="BB14" s="3">
        <f t="shared" si="4"/>
        <v>0.31511632799023936</v>
      </c>
      <c r="BC14">
        <v>3170</v>
      </c>
      <c r="BD14">
        <v>10660</v>
      </c>
      <c r="BE14">
        <v>27</v>
      </c>
      <c r="BF14">
        <v>20</v>
      </c>
      <c r="BG14">
        <v>3</v>
      </c>
      <c r="BH14">
        <v>4</v>
      </c>
      <c r="BI14">
        <f t="shared" si="1"/>
        <v>63</v>
      </c>
      <c r="BJ14">
        <v>19</v>
      </c>
      <c r="BK14" s="54">
        <v>0.5</v>
      </c>
      <c r="BL14" s="54">
        <v>0.71052631578947367</v>
      </c>
      <c r="BM14">
        <v>1896</v>
      </c>
      <c r="BN14" s="54">
        <v>0.55438596491228065</v>
      </c>
      <c r="BO14">
        <v>0</v>
      </c>
      <c r="BP14">
        <v>4</v>
      </c>
      <c r="BQ14">
        <v>7</v>
      </c>
      <c r="BR14">
        <v>3</v>
      </c>
      <c r="BS14" s="3">
        <v>0.2857142857142857</v>
      </c>
      <c r="BT14">
        <v>14</v>
      </c>
      <c r="BU14">
        <v>1</v>
      </c>
      <c r="BV14" s="3">
        <v>7.1428571428571425E-2</v>
      </c>
      <c r="BW14">
        <v>9</v>
      </c>
      <c r="BX14" s="3">
        <v>0.15714285714285717</v>
      </c>
    </row>
    <row r="15" spans="1:76" x14ac:dyDescent="0.3">
      <c r="A15" s="19" t="s">
        <v>24</v>
      </c>
      <c r="B15">
        <v>0</v>
      </c>
      <c r="G15">
        <v>0.2</v>
      </c>
      <c r="H15">
        <f t="shared" si="2"/>
        <v>-0.2</v>
      </c>
      <c r="I15">
        <v>1</v>
      </c>
      <c r="J15">
        <v>0.69000000000000006</v>
      </c>
      <c r="K15">
        <f t="shared" si="3"/>
        <v>0.30999999999999994</v>
      </c>
      <c r="L15">
        <v>55</v>
      </c>
      <c r="M15">
        <v>71</v>
      </c>
      <c r="N15" s="3">
        <v>0.77464788732394363</v>
      </c>
      <c r="O15">
        <v>45</v>
      </c>
      <c r="P15">
        <v>30</v>
      </c>
      <c r="Q15">
        <v>10</v>
      </c>
      <c r="R15">
        <v>70</v>
      </c>
      <c r="S15">
        <v>223</v>
      </c>
      <c r="T15" s="3">
        <v>0.31390134529147984</v>
      </c>
      <c r="U15">
        <v>41</v>
      </c>
      <c r="V15">
        <v>29</v>
      </c>
      <c r="W15">
        <v>1.4137931034482758</v>
      </c>
      <c r="X15">
        <v>4</v>
      </c>
      <c r="Y15">
        <v>1</v>
      </c>
      <c r="Z15">
        <v>5</v>
      </c>
      <c r="AA15">
        <v>13</v>
      </c>
      <c r="AB15" s="3">
        <v>0.38461538461538464</v>
      </c>
      <c r="AC15">
        <v>125</v>
      </c>
      <c r="AD15">
        <v>217</v>
      </c>
      <c r="AE15" s="3">
        <v>0.57603686635944695</v>
      </c>
      <c r="AF15">
        <v>25</v>
      </c>
      <c r="AG15" s="4">
        <v>51</v>
      </c>
      <c r="AH15" s="3">
        <v>0.49019607843137253</v>
      </c>
      <c r="AI15">
        <v>1747</v>
      </c>
      <c r="AJ15">
        <v>6</v>
      </c>
      <c r="AK15">
        <v>136</v>
      </c>
      <c r="AL15" s="3">
        <v>7.784773898111047E-2</v>
      </c>
      <c r="AM15">
        <v>9.43</v>
      </c>
      <c r="AN15">
        <v>0</v>
      </c>
      <c r="AO15">
        <v>7</v>
      </c>
      <c r="AP15" s="3">
        <v>0</v>
      </c>
      <c r="AQ15">
        <v>1369</v>
      </c>
      <c r="AR15">
        <v>1462</v>
      </c>
      <c r="AS15" s="3">
        <v>0.93638850889192882</v>
      </c>
      <c r="AT15">
        <v>55</v>
      </c>
      <c r="AU15">
        <v>76</v>
      </c>
      <c r="AV15" s="3">
        <v>0.72368421052631582</v>
      </c>
      <c r="AW15" s="3">
        <f t="shared" si="0"/>
        <v>5.1983584131326949E-2</v>
      </c>
      <c r="AX15">
        <v>112</v>
      </c>
      <c r="AY15">
        <v>4</v>
      </c>
      <c r="AZ15" s="20">
        <v>25321</v>
      </c>
      <c r="BA15">
        <v>8285</v>
      </c>
      <c r="BB15" s="3">
        <f t="shared" si="4"/>
        <v>0.32719876782117607</v>
      </c>
      <c r="BC15">
        <v>3970</v>
      </c>
      <c r="BD15">
        <v>12255</v>
      </c>
      <c r="BE15">
        <v>24</v>
      </c>
      <c r="BF15">
        <v>17</v>
      </c>
      <c r="BG15">
        <v>3</v>
      </c>
      <c r="BH15">
        <v>4</v>
      </c>
      <c r="BI15">
        <f t="shared" si="1"/>
        <v>54</v>
      </c>
      <c r="BJ15">
        <v>23</v>
      </c>
      <c r="BK15" s="54">
        <v>0.60526315789473684</v>
      </c>
      <c r="BL15" s="54">
        <v>0.63157894736842102</v>
      </c>
      <c r="BM15">
        <v>2006</v>
      </c>
      <c r="BN15" s="54">
        <v>0.58654970760233915</v>
      </c>
      <c r="BO15">
        <v>0</v>
      </c>
      <c r="BP15">
        <v>1</v>
      </c>
      <c r="BQ15">
        <v>2</v>
      </c>
      <c r="BR15">
        <v>1</v>
      </c>
      <c r="BS15" s="3">
        <v>0.25</v>
      </c>
      <c r="BT15">
        <v>4</v>
      </c>
      <c r="BU15">
        <v>2</v>
      </c>
      <c r="BV15" s="3">
        <v>0.5</v>
      </c>
      <c r="BW15">
        <v>1</v>
      </c>
      <c r="BX15" s="3">
        <v>0.05</v>
      </c>
    </row>
    <row r="16" spans="1:76" x14ac:dyDescent="0.3">
      <c r="A16" s="19" t="s">
        <v>26</v>
      </c>
      <c r="B16">
        <v>1</v>
      </c>
      <c r="G16">
        <v>1.31</v>
      </c>
      <c r="H16">
        <f t="shared" si="2"/>
        <v>-0.31000000000000005</v>
      </c>
      <c r="I16">
        <v>2</v>
      </c>
      <c r="J16">
        <v>3.73</v>
      </c>
      <c r="K16">
        <f t="shared" si="3"/>
        <v>-1.73</v>
      </c>
      <c r="L16">
        <v>19</v>
      </c>
      <c r="M16">
        <v>29</v>
      </c>
      <c r="N16" s="3">
        <v>0.65517241379310343</v>
      </c>
      <c r="O16">
        <v>15</v>
      </c>
      <c r="P16">
        <v>10</v>
      </c>
      <c r="Q16">
        <v>2</v>
      </c>
      <c r="R16">
        <v>69</v>
      </c>
      <c r="S16">
        <v>214</v>
      </c>
      <c r="T16" s="3">
        <v>0.32242990654205606</v>
      </c>
      <c r="U16">
        <v>6</v>
      </c>
      <c r="V16">
        <v>28</v>
      </c>
      <c r="W16">
        <v>0.21428571428571427</v>
      </c>
      <c r="X16">
        <v>4</v>
      </c>
      <c r="Y16">
        <v>0</v>
      </c>
      <c r="Z16">
        <v>12</v>
      </c>
      <c r="AA16">
        <v>22</v>
      </c>
      <c r="AB16" s="3">
        <v>0.54545454545454541</v>
      </c>
      <c r="AC16">
        <v>64</v>
      </c>
      <c r="AD16">
        <v>133</v>
      </c>
      <c r="AE16" s="3">
        <v>0.48120300751879697</v>
      </c>
      <c r="AF16">
        <v>28</v>
      </c>
      <c r="AG16" s="4">
        <v>42</v>
      </c>
      <c r="AH16" s="3">
        <v>0.66666666666666663</v>
      </c>
      <c r="AI16">
        <v>712</v>
      </c>
      <c r="AJ16">
        <v>39</v>
      </c>
      <c r="AK16">
        <v>137</v>
      </c>
      <c r="AL16" s="3">
        <v>0.19241573033707865</v>
      </c>
      <c r="AM16">
        <v>6.14</v>
      </c>
      <c r="AN16">
        <v>4</v>
      </c>
      <c r="AO16">
        <v>24</v>
      </c>
      <c r="AP16" s="3">
        <v>0.16666666666666666</v>
      </c>
      <c r="AQ16">
        <v>399</v>
      </c>
      <c r="AR16">
        <v>473</v>
      </c>
      <c r="AS16" s="3">
        <v>0.84355179704016914</v>
      </c>
      <c r="AT16">
        <v>4</v>
      </c>
      <c r="AU16">
        <v>10</v>
      </c>
      <c r="AV16" s="3">
        <v>0.4</v>
      </c>
      <c r="AW16" s="3">
        <f t="shared" si="0"/>
        <v>2.1141649048625793E-2</v>
      </c>
      <c r="AX16">
        <v>31</v>
      </c>
      <c r="AY16">
        <v>12</v>
      </c>
      <c r="AZ16" s="20">
        <v>7102</v>
      </c>
      <c r="BA16">
        <v>2293</v>
      </c>
      <c r="BB16" s="3">
        <f t="shared" si="4"/>
        <v>0.32286679808504648</v>
      </c>
      <c r="BC16">
        <v>808</v>
      </c>
      <c r="BD16">
        <v>3101</v>
      </c>
      <c r="BE16">
        <v>19</v>
      </c>
      <c r="BF16">
        <v>13</v>
      </c>
      <c r="BG16">
        <v>2</v>
      </c>
      <c r="BH16">
        <v>4</v>
      </c>
      <c r="BI16">
        <f t="shared" si="1"/>
        <v>41</v>
      </c>
      <c r="BJ16">
        <v>11</v>
      </c>
      <c r="BK16" s="54">
        <v>0.28947368421052633</v>
      </c>
      <c r="BL16" s="54">
        <v>0.5</v>
      </c>
      <c r="BM16">
        <v>1011</v>
      </c>
      <c r="BN16" s="54">
        <v>0.29561403508771927</v>
      </c>
      <c r="BO16">
        <v>1</v>
      </c>
      <c r="BP16">
        <v>2</v>
      </c>
      <c r="BQ16">
        <v>3</v>
      </c>
      <c r="BR16">
        <v>1</v>
      </c>
      <c r="BS16" s="3">
        <v>0.33333333333333331</v>
      </c>
      <c r="BT16">
        <v>6</v>
      </c>
      <c r="BU16">
        <v>0</v>
      </c>
      <c r="BV16" s="3">
        <v>0</v>
      </c>
      <c r="BW16">
        <v>2</v>
      </c>
      <c r="BX16" s="3">
        <v>0.21833333333333335</v>
      </c>
    </row>
    <row r="17" spans="1:76" x14ac:dyDescent="0.3">
      <c r="A17" s="19" t="s">
        <v>129</v>
      </c>
      <c r="B17">
        <v>0</v>
      </c>
      <c r="G17">
        <v>0</v>
      </c>
      <c r="H17">
        <f t="shared" si="2"/>
        <v>0</v>
      </c>
      <c r="I17">
        <v>0</v>
      </c>
      <c r="J17">
        <v>0</v>
      </c>
      <c r="K17">
        <f t="shared" si="3"/>
        <v>0</v>
      </c>
      <c r="L17">
        <v>1</v>
      </c>
      <c r="M17">
        <v>2</v>
      </c>
      <c r="N17" s="3">
        <v>0.5</v>
      </c>
      <c r="O17">
        <v>0</v>
      </c>
      <c r="P17">
        <v>0</v>
      </c>
      <c r="Q17">
        <v>0</v>
      </c>
      <c r="R17">
        <v>1</v>
      </c>
      <c r="S17">
        <v>3</v>
      </c>
      <c r="T17" s="3">
        <v>0.33333333333333331</v>
      </c>
      <c r="U17">
        <v>2</v>
      </c>
      <c r="V17">
        <v>1</v>
      </c>
      <c r="W17">
        <v>2</v>
      </c>
      <c r="X17">
        <v>0</v>
      </c>
      <c r="Y17">
        <v>0</v>
      </c>
      <c r="Z17">
        <v>0</v>
      </c>
      <c r="AA17">
        <v>0</v>
      </c>
      <c r="AB17" s="3" t="e">
        <v>#DIV/0!</v>
      </c>
      <c r="AC17">
        <v>3</v>
      </c>
      <c r="AD17">
        <v>4</v>
      </c>
      <c r="AE17" s="3">
        <v>0.75</v>
      </c>
      <c r="AF17">
        <v>0</v>
      </c>
      <c r="AG17" s="4">
        <v>0</v>
      </c>
      <c r="AH17" s="3" t="e">
        <v>#DIV/0!</v>
      </c>
      <c r="AI17">
        <v>16</v>
      </c>
      <c r="AJ17">
        <v>0</v>
      </c>
      <c r="AK17">
        <v>0</v>
      </c>
      <c r="AL17" s="3">
        <v>0</v>
      </c>
      <c r="AM17">
        <v>0.37</v>
      </c>
      <c r="AN17">
        <v>0</v>
      </c>
      <c r="AO17">
        <v>0</v>
      </c>
      <c r="AP17" s="3" t="e">
        <v>#DIV/0!</v>
      </c>
      <c r="AQ17">
        <v>13</v>
      </c>
      <c r="AR17">
        <v>13</v>
      </c>
      <c r="AS17" s="3">
        <v>1</v>
      </c>
      <c r="AT17">
        <v>0</v>
      </c>
      <c r="AU17">
        <v>0</v>
      </c>
      <c r="AV17" s="3" t="e">
        <v>#DIV/0!</v>
      </c>
      <c r="AW17" s="3">
        <f t="shared" si="0"/>
        <v>0</v>
      </c>
      <c r="AX17">
        <v>2</v>
      </c>
      <c r="AY17">
        <v>0</v>
      </c>
      <c r="AZ17" s="20">
        <v>186</v>
      </c>
      <c r="BA17">
        <v>80</v>
      </c>
      <c r="BB17" s="3">
        <f t="shared" si="4"/>
        <v>0.43010752688172044</v>
      </c>
      <c r="BC17">
        <v>6</v>
      </c>
      <c r="BD17">
        <v>86</v>
      </c>
      <c r="BE17">
        <v>1</v>
      </c>
      <c r="BF17">
        <v>1</v>
      </c>
      <c r="BI17">
        <f t="shared" si="1"/>
        <v>3</v>
      </c>
      <c r="BK17" s="54">
        <v>0</v>
      </c>
      <c r="BL17" s="54">
        <v>0.33333333333333331</v>
      </c>
      <c r="BM17">
        <v>10</v>
      </c>
      <c r="BN17" s="54">
        <v>3.7037037037037035E-2</v>
      </c>
      <c r="BO17">
        <v>0</v>
      </c>
      <c r="BP17">
        <v>0</v>
      </c>
      <c r="BQ17">
        <v>0</v>
      </c>
      <c r="BR17">
        <v>0</v>
      </c>
      <c r="BS17" s="3" t="e">
        <v>#DIV/0!</v>
      </c>
      <c r="BT17">
        <v>0</v>
      </c>
      <c r="BU17">
        <v>0</v>
      </c>
      <c r="BV17" s="3" t="e">
        <v>#DIV/0!</v>
      </c>
      <c r="BW17">
        <v>0</v>
      </c>
      <c r="BX17" s="3" t="e">
        <v>#DIV/0!</v>
      </c>
    </row>
    <row r="18" spans="1:76" x14ac:dyDescent="0.3">
      <c r="A18" s="19" t="s">
        <v>27</v>
      </c>
      <c r="B18">
        <v>3</v>
      </c>
      <c r="F18">
        <v>2</v>
      </c>
      <c r="G18">
        <v>1.68</v>
      </c>
      <c r="H18">
        <f t="shared" si="2"/>
        <v>1.32</v>
      </c>
      <c r="I18">
        <v>1</v>
      </c>
      <c r="J18">
        <v>2.2600000000000002</v>
      </c>
      <c r="K18">
        <f t="shared" si="3"/>
        <v>-1.2600000000000002</v>
      </c>
      <c r="L18">
        <v>65</v>
      </c>
      <c r="M18">
        <v>86</v>
      </c>
      <c r="N18" s="3">
        <v>0.7558139534883721</v>
      </c>
      <c r="O18">
        <v>81</v>
      </c>
      <c r="P18">
        <v>44</v>
      </c>
      <c r="Q18">
        <v>13</v>
      </c>
      <c r="R18">
        <v>138</v>
      </c>
      <c r="S18">
        <v>438</v>
      </c>
      <c r="T18" s="3">
        <v>0.31506849315068491</v>
      </c>
      <c r="U18">
        <v>10</v>
      </c>
      <c r="V18">
        <v>29</v>
      </c>
      <c r="W18">
        <v>0.34482758620689657</v>
      </c>
      <c r="X18">
        <v>2</v>
      </c>
      <c r="Y18">
        <v>1</v>
      </c>
      <c r="Z18">
        <v>6</v>
      </c>
      <c r="AA18">
        <v>7</v>
      </c>
      <c r="AB18" s="3">
        <v>0.8571428571428571</v>
      </c>
      <c r="AC18">
        <v>148</v>
      </c>
      <c r="AD18">
        <v>245</v>
      </c>
      <c r="AE18" s="3">
        <v>0.60408163265306125</v>
      </c>
      <c r="AF18">
        <v>68</v>
      </c>
      <c r="AG18" s="4">
        <v>112.98507462686567</v>
      </c>
      <c r="AH18" s="3">
        <v>0.60184940554821664</v>
      </c>
      <c r="AI18">
        <v>2580</v>
      </c>
      <c r="AJ18">
        <v>31</v>
      </c>
      <c r="AK18">
        <v>201</v>
      </c>
      <c r="AL18" s="3">
        <v>7.7906976744186049E-2</v>
      </c>
      <c r="AM18">
        <v>18.559999999999999</v>
      </c>
      <c r="AN18">
        <v>0</v>
      </c>
      <c r="AO18">
        <v>1</v>
      </c>
      <c r="AP18" s="3">
        <v>0</v>
      </c>
      <c r="AQ18">
        <v>2076</v>
      </c>
      <c r="AR18">
        <v>2258</v>
      </c>
      <c r="AS18" s="3">
        <v>0.91939769707705932</v>
      </c>
      <c r="AT18">
        <v>123</v>
      </c>
      <c r="AU18">
        <v>192</v>
      </c>
      <c r="AV18" s="3">
        <v>0.640625</v>
      </c>
      <c r="AW18" s="3">
        <f t="shared" si="0"/>
        <v>8.5031000885739588E-2</v>
      </c>
      <c r="AX18">
        <v>174</v>
      </c>
      <c r="AY18">
        <v>9</v>
      </c>
      <c r="AZ18" s="20">
        <v>42667</v>
      </c>
      <c r="BA18">
        <v>14004</v>
      </c>
      <c r="BB18" s="3">
        <f t="shared" si="4"/>
        <v>0.32821618581104833</v>
      </c>
      <c r="BC18">
        <v>5516</v>
      </c>
      <c r="BD18">
        <v>19520</v>
      </c>
      <c r="BE18">
        <v>30</v>
      </c>
      <c r="BF18">
        <v>25</v>
      </c>
      <c r="BG18">
        <v>2</v>
      </c>
      <c r="BH18">
        <v>3</v>
      </c>
      <c r="BI18">
        <f t="shared" si="1"/>
        <v>77</v>
      </c>
      <c r="BJ18">
        <v>30</v>
      </c>
      <c r="BK18" s="54">
        <v>0.78947368421052633</v>
      </c>
      <c r="BL18" s="54">
        <v>0.78947368421052633</v>
      </c>
      <c r="BM18">
        <v>2695</v>
      </c>
      <c r="BN18" s="54">
        <v>0.78801169590643272</v>
      </c>
      <c r="BO18">
        <v>1</v>
      </c>
      <c r="BP18">
        <v>3</v>
      </c>
      <c r="BQ18">
        <v>7</v>
      </c>
      <c r="BR18">
        <v>1</v>
      </c>
      <c r="BS18" s="3">
        <v>0.27272727272727271</v>
      </c>
      <c r="BT18">
        <v>11</v>
      </c>
      <c r="BU18">
        <v>2</v>
      </c>
      <c r="BV18" s="3">
        <v>0.18181818181818182</v>
      </c>
      <c r="BW18">
        <v>7</v>
      </c>
      <c r="BX18" s="3">
        <v>0.15272727272727271</v>
      </c>
    </row>
    <row r="19" spans="1:76" x14ac:dyDescent="0.3">
      <c r="A19" s="19" t="s">
        <v>28</v>
      </c>
      <c r="B19">
        <v>33</v>
      </c>
      <c r="C19">
        <v>1</v>
      </c>
      <c r="D19">
        <v>10</v>
      </c>
      <c r="E19">
        <v>1</v>
      </c>
      <c r="F19">
        <v>1</v>
      </c>
      <c r="G19">
        <v>29.86</v>
      </c>
      <c r="H19">
        <f t="shared" si="2"/>
        <v>3.1400000000000006</v>
      </c>
      <c r="I19">
        <v>7</v>
      </c>
      <c r="J19">
        <v>6.0399999999999991</v>
      </c>
      <c r="K19">
        <f t="shared" si="3"/>
        <v>0.96000000000000085</v>
      </c>
      <c r="L19">
        <v>8</v>
      </c>
      <c r="M19">
        <v>13</v>
      </c>
      <c r="N19" s="3">
        <v>0.61538461538461542</v>
      </c>
      <c r="O19">
        <v>2</v>
      </c>
      <c r="P19">
        <v>5</v>
      </c>
      <c r="Q19">
        <v>0</v>
      </c>
      <c r="R19">
        <v>58</v>
      </c>
      <c r="S19">
        <v>281</v>
      </c>
      <c r="T19" s="3">
        <v>0.20640569395017794</v>
      </c>
      <c r="U19">
        <v>44</v>
      </c>
      <c r="V19">
        <v>19</v>
      </c>
      <c r="W19">
        <v>2.3157894736842106</v>
      </c>
      <c r="X19">
        <v>5</v>
      </c>
      <c r="Y19">
        <v>1</v>
      </c>
      <c r="Z19">
        <v>65</v>
      </c>
      <c r="AA19">
        <v>118</v>
      </c>
      <c r="AB19" s="3">
        <v>0.55084745762711862</v>
      </c>
      <c r="AC19">
        <v>118</v>
      </c>
      <c r="AD19">
        <v>243</v>
      </c>
      <c r="AE19" s="3">
        <v>0.48559670781893005</v>
      </c>
      <c r="AF19">
        <v>2</v>
      </c>
      <c r="AG19" s="4">
        <v>9</v>
      </c>
      <c r="AH19" s="3">
        <v>0.22222222222222221</v>
      </c>
      <c r="AI19">
        <v>1277</v>
      </c>
      <c r="AJ19">
        <v>240</v>
      </c>
      <c r="AK19">
        <v>356</v>
      </c>
      <c r="AL19" s="3">
        <v>0.278778386844166</v>
      </c>
      <c r="AM19">
        <v>38.67</v>
      </c>
      <c r="AN19">
        <v>7</v>
      </c>
      <c r="AO19">
        <v>25</v>
      </c>
      <c r="AP19" s="3">
        <v>0.28000000000000003</v>
      </c>
      <c r="AQ19">
        <v>619</v>
      </c>
      <c r="AR19">
        <v>780</v>
      </c>
      <c r="AS19" s="3">
        <v>0.79358974358974355</v>
      </c>
      <c r="AT19">
        <v>18</v>
      </c>
      <c r="AU19">
        <v>27</v>
      </c>
      <c r="AV19" s="3">
        <v>0.66666666666666663</v>
      </c>
      <c r="AW19" s="3">
        <f t="shared" si="0"/>
        <v>3.4615384615384617E-2</v>
      </c>
      <c r="AX19">
        <v>47</v>
      </c>
      <c r="AY19">
        <v>47</v>
      </c>
      <c r="AZ19" s="20">
        <v>9517</v>
      </c>
      <c r="BA19">
        <v>2275</v>
      </c>
      <c r="BB19" s="3">
        <f t="shared" si="4"/>
        <v>0.23904591783124934</v>
      </c>
      <c r="BC19">
        <v>3163</v>
      </c>
      <c r="BD19">
        <v>5438</v>
      </c>
      <c r="BE19">
        <v>29</v>
      </c>
      <c r="BF19">
        <v>23</v>
      </c>
      <c r="BG19">
        <v>3</v>
      </c>
      <c r="BH19">
        <v>3</v>
      </c>
      <c r="BI19">
        <f t="shared" si="1"/>
        <v>72</v>
      </c>
      <c r="BJ19">
        <v>24</v>
      </c>
      <c r="BK19" s="54">
        <v>0.63157894736842102</v>
      </c>
      <c r="BL19" s="54">
        <v>0.76315789473684215</v>
      </c>
      <c r="BM19">
        <v>2344</v>
      </c>
      <c r="BN19" s="54">
        <v>0.68538011695906431</v>
      </c>
      <c r="BO19">
        <v>3</v>
      </c>
      <c r="BP19">
        <v>71</v>
      </c>
      <c r="BQ19">
        <v>35</v>
      </c>
      <c r="BR19">
        <v>19</v>
      </c>
      <c r="BS19" s="3">
        <v>0.56799999999999995</v>
      </c>
      <c r="BT19">
        <v>125</v>
      </c>
      <c r="BU19">
        <v>20</v>
      </c>
      <c r="BV19" s="3">
        <v>0.16</v>
      </c>
      <c r="BW19">
        <v>3</v>
      </c>
      <c r="BX19" s="3">
        <v>0.23888000000000001</v>
      </c>
    </row>
    <row r="20" spans="1:76" x14ac:dyDescent="0.3">
      <c r="A20" s="19" t="s">
        <v>29</v>
      </c>
      <c r="B20">
        <v>0</v>
      </c>
      <c r="G20">
        <v>0.37</v>
      </c>
      <c r="H20">
        <f t="shared" si="2"/>
        <v>-0.37</v>
      </c>
      <c r="I20">
        <v>0</v>
      </c>
      <c r="J20">
        <v>0</v>
      </c>
      <c r="K20">
        <f t="shared" si="3"/>
        <v>0</v>
      </c>
      <c r="L20">
        <v>0</v>
      </c>
      <c r="M20">
        <v>3</v>
      </c>
      <c r="N20" s="3">
        <v>0</v>
      </c>
      <c r="O20">
        <v>5</v>
      </c>
      <c r="P20">
        <v>3</v>
      </c>
      <c r="Q20">
        <v>2</v>
      </c>
      <c r="R20">
        <v>4</v>
      </c>
      <c r="S20">
        <v>14</v>
      </c>
      <c r="T20" s="3">
        <v>0.2857142857142857</v>
      </c>
      <c r="U20">
        <v>0</v>
      </c>
      <c r="V20">
        <v>1</v>
      </c>
      <c r="W20">
        <v>0</v>
      </c>
      <c r="X20">
        <v>0</v>
      </c>
      <c r="Y20">
        <v>0</v>
      </c>
      <c r="Z20">
        <v>1</v>
      </c>
      <c r="AA20">
        <v>1</v>
      </c>
      <c r="AB20" s="3">
        <v>1</v>
      </c>
      <c r="AC20">
        <v>8</v>
      </c>
      <c r="AD20">
        <v>17</v>
      </c>
      <c r="AE20" s="3">
        <v>0.47058823529411764</v>
      </c>
      <c r="AF20">
        <v>7</v>
      </c>
      <c r="AG20" s="4">
        <v>12</v>
      </c>
      <c r="AH20" s="3">
        <v>0.58333333333333337</v>
      </c>
      <c r="AI20">
        <v>140</v>
      </c>
      <c r="AJ20">
        <v>1</v>
      </c>
      <c r="AK20">
        <v>11</v>
      </c>
      <c r="AL20" s="3">
        <v>7.857142857142857E-2</v>
      </c>
      <c r="AM20">
        <v>0.82</v>
      </c>
      <c r="AN20">
        <v>0</v>
      </c>
      <c r="AO20">
        <v>0</v>
      </c>
      <c r="AP20" s="3" t="e">
        <v>#DIV/0!</v>
      </c>
      <c r="AQ20">
        <v>116</v>
      </c>
      <c r="AR20">
        <v>127</v>
      </c>
      <c r="AS20" s="3">
        <v>0.91338582677165359</v>
      </c>
      <c r="AT20">
        <v>1</v>
      </c>
      <c r="AU20">
        <v>3</v>
      </c>
      <c r="AV20" s="3">
        <v>0.33333333333333331</v>
      </c>
      <c r="AW20" s="3">
        <f t="shared" si="0"/>
        <v>2.3622047244094488E-2</v>
      </c>
      <c r="AX20">
        <v>0</v>
      </c>
      <c r="AY20">
        <v>0</v>
      </c>
      <c r="AZ20" s="20">
        <v>2259</v>
      </c>
      <c r="BA20">
        <v>771</v>
      </c>
      <c r="BB20" s="3">
        <f t="shared" si="4"/>
        <v>0.34130146082337315</v>
      </c>
      <c r="BC20">
        <v>175</v>
      </c>
      <c r="BD20">
        <v>946</v>
      </c>
      <c r="BE20">
        <v>2</v>
      </c>
      <c r="BF20">
        <v>2</v>
      </c>
      <c r="BI20">
        <f t="shared" si="1"/>
        <v>6</v>
      </c>
      <c r="BJ20">
        <v>2</v>
      </c>
      <c r="BK20" s="54">
        <v>5.2631578947368418E-2</v>
      </c>
      <c r="BL20" s="54">
        <v>5.2631578947368418E-2</v>
      </c>
      <c r="BM20">
        <v>180</v>
      </c>
      <c r="BN20" s="54">
        <v>5.2631578947368418E-2</v>
      </c>
      <c r="BO20">
        <v>1</v>
      </c>
      <c r="BP20">
        <v>0</v>
      </c>
      <c r="BQ20">
        <v>1</v>
      </c>
      <c r="BR20">
        <v>0</v>
      </c>
      <c r="BS20" s="3">
        <v>0</v>
      </c>
      <c r="BT20">
        <v>1</v>
      </c>
      <c r="BU20">
        <v>0</v>
      </c>
      <c r="BV20" s="3">
        <v>0</v>
      </c>
      <c r="BW20">
        <v>1</v>
      </c>
      <c r="BX20" s="3">
        <v>0.37</v>
      </c>
    </row>
    <row r="21" spans="1:76" x14ac:dyDescent="0.3">
      <c r="A21" s="19" t="s">
        <v>30</v>
      </c>
      <c r="B21">
        <v>3</v>
      </c>
      <c r="G21">
        <v>3</v>
      </c>
      <c r="H21">
        <f t="shared" si="2"/>
        <v>0</v>
      </c>
      <c r="I21">
        <v>3</v>
      </c>
      <c r="J21">
        <v>3.97</v>
      </c>
      <c r="K21">
        <f t="shared" si="3"/>
        <v>-0.9700000000000002</v>
      </c>
      <c r="L21">
        <v>44</v>
      </c>
      <c r="M21">
        <v>58</v>
      </c>
      <c r="N21" s="3">
        <v>0.75862068965517238</v>
      </c>
      <c r="O21">
        <v>23</v>
      </c>
      <c r="P21">
        <v>18</v>
      </c>
      <c r="Q21">
        <v>2</v>
      </c>
      <c r="R21">
        <v>85</v>
      </c>
      <c r="S21">
        <v>266</v>
      </c>
      <c r="T21" s="3">
        <v>0.31954887218045114</v>
      </c>
      <c r="U21">
        <v>4</v>
      </c>
      <c r="V21">
        <v>23</v>
      </c>
      <c r="W21">
        <v>0.17391304347826086</v>
      </c>
      <c r="X21">
        <v>2</v>
      </c>
      <c r="Y21">
        <v>0</v>
      </c>
      <c r="Z21">
        <v>8</v>
      </c>
      <c r="AA21">
        <v>16</v>
      </c>
      <c r="AB21" s="3">
        <v>0.5</v>
      </c>
      <c r="AC21">
        <v>89</v>
      </c>
      <c r="AD21">
        <v>162</v>
      </c>
      <c r="AE21" s="3">
        <v>0.54938271604938271</v>
      </c>
      <c r="AF21">
        <v>34</v>
      </c>
      <c r="AG21" s="4">
        <v>52</v>
      </c>
      <c r="AH21" s="3">
        <v>0.65384615384615385</v>
      </c>
      <c r="AI21">
        <v>1176</v>
      </c>
      <c r="AJ21">
        <v>59</v>
      </c>
      <c r="AK21">
        <v>213</v>
      </c>
      <c r="AL21" s="3">
        <v>0.18112244897959184</v>
      </c>
      <c r="AM21">
        <v>10.28</v>
      </c>
      <c r="AN21">
        <v>10</v>
      </c>
      <c r="AO21">
        <v>51</v>
      </c>
      <c r="AP21" s="3">
        <v>0.19607843137254902</v>
      </c>
      <c r="AQ21">
        <v>696</v>
      </c>
      <c r="AR21">
        <v>824</v>
      </c>
      <c r="AS21" s="3">
        <v>0.84466019417475724</v>
      </c>
      <c r="AT21">
        <v>27</v>
      </c>
      <c r="AU21">
        <v>47</v>
      </c>
      <c r="AV21" s="3">
        <v>0.57446808510638303</v>
      </c>
      <c r="AW21" s="3">
        <f t="shared" si="0"/>
        <v>5.7038834951456313E-2</v>
      </c>
      <c r="AX21">
        <v>59</v>
      </c>
      <c r="AY21">
        <v>20</v>
      </c>
      <c r="AZ21" s="20">
        <v>14676</v>
      </c>
      <c r="BA21">
        <v>4411</v>
      </c>
      <c r="BB21" s="3">
        <f t="shared" si="4"/>
        <v>0.3005587353502317</v>
      </c>
      <c r="BC21">
        <v>2729</v>
      </c>
      <c r="BD21">
        <v>7140</v>
      </c>
      <c r="BE21">
        <v>22</v>
      </c>
      <c r="BF21">
        <v>19</v>
      </c>
      <c r="BG21">
        <v>1</v>
      </c>
      <c r="BH21">
        <v>2</v>
      </c>
      <c r="BI21">
        <f t="shared" si="1"/>
        <v>58</v>
      </c>
      <c r="BJ21">
        <v>19</v>
      </c>
      <c r="BK21" s="54">
        <v>0.5</v>
      </c>
      <c r="BL21" s="54">
        <v>0.57894736842105265</v>
      </c>
      <c r="BM21">
        <v>1615</v>
      </c>
      <c r="BN21" s="54">
        <v>0.47222222222222221</v>
      </c>
      <c r="BO21">
        <v>0</v>
      </c>
      <c r="BP21">
        <v>8</v>
      </c>
      <c r="BQ21">
        <v>10</v>
      </c>
      <c r="BR21">
        <v>1</v>
      </c>
      <c r="BS21" s="3">
        <v>0.42105263157894735</v>
      </c>
      <c r="BT21">
        <v>19</v>
      </c>
      <c r="BU21">
        <v>2</v>
      </c>
      <c r="BV21" s="3">
        <v>0.10526315789473684</v>
      </c>
      <c r="BW21">
        <v>3</v>
      </c>
      <c r="BX21" s="3">
        <v>0.15789473684210525</v>
      </c>
    </row>
    <row r="22" spans="1:76" x14ac:dyDescent="0.3">
      <c r="A22" s="19" t="s">
        <v>31</v>
      </c>
      <c r="B22">
        <v>15</v>
      </c>
      <c r="C22">
        <v>1</v>
      </c>
      <c r="D22">
        <v>1</v>
      </c>
      <c r="E22">
        <v>5</v>
      </c>
      <c r="G22">
        <v>11.9</v>
      </c>
      <c r="H22">
        <f t="shared" si="2"/>
        <v>3.0999999999999996</v>
      </c>
      <c r="I22">
        <v>7</v>
      </c>
      <c r="J22">
        <v>7.78</v>
      </c>
      <c r="K22">
        <f t="shared" si="3"/>
        <v>-0.78000000000000025</v>
      </c>
      <c r="L22">
        <v>14</v>
      </c>
      <c r="M22">
        <v>31</v>
      </c>
      <c r="N22" s="3">
        <v>0.45161290322580644</v>
      </c>
      <c r="O22">
        <v>1</v>
      </c>
      <c r="P22">
        <v>5</v>
      </c>
      <c r="Q22">
        <v>0</v>
      </c>
      <c r="R22">
        <v>54</v>
      </c>
      <c r="S22">
        <v>211</v>
      </c>
      <c r="T22" s="3">
        <v>0.25592417061611372</v>
      </c>
      <c r="U22">
        <v>58</v>
      </c>
      <c r="V22">
        <v>12</v>
      </c>
      <c r="W22">
        <v>4.833333333333333</v>
      </c>
      <c r="X22">
        <v>2</v>
      </c>
      <c r="Y22">
        <v>0</v>
      </c>
      <c r="Z22">
        <v>75</v>
      </c>
      <c r="AA22">
        <v>124</v>
      </c>
      <c r="AB22" s="3">
        <v>0.60483870967741937</v>
      </c>
      <c r="AC22">
        <v>155</v>
      </c>
      <c r="AD22">
        <v>308</v>
      </c>
      <c r="AE22" s="3">
        <v>0.50324675324675328</v>
      </c>
      <c r="AF22">
        <v>8</v>
      </c>
      <c r="AG22" s="4">
        <v>11</v>
      </c>
      <c r="AH22" s="3">
        <v>0.72727272727272729</v>
      </c>
      <c r="AI22">
        <v>1536</v>
      </c>
      <c r="AJ22">
        <v>117</v>
      </c>
      <c r="AK22">
        <v>448</v>
      </c>
      <c r="AL22" s="3">
        <v>0.29166666666666669</v>
      </c>
      <c r="AM22">
        <v>18.170000000000002</v>
      </c>
      <c r="AN22">
        <v>17</v>
      </c>
      <c r="AO22">
        <v>56</v>
      </c>
      <c r="AP22" s="3">
        <v>0.30357142857142855</v>
      </c>
      <c r="AQ22">
        <v>797</v>
      </c>
      <c r="AR22">
        <v>983</v>
      </c>
      <c r="AS22" s="3">
        <v>0.81078331637843337</v>
      </c>
      <c r="AT22">
        <v>43</v>
      </c>
      <c r="AU22">
        <v>69</v>
      </c>
      <c r="AV22" s="3">
        <v>0.62318840579710144</v>
      </c>
      <c r="AW22" s="3">
        <f t="shared" si="0"/>
        <v>7.019328585961343E-2</v>
      </c>
      <c r="AX22">
        <v>137</v>
      </c>
      <c r="AY22">
        <v>42</v>
      </c>
      <c r="AZ22" s="20">
        <v>14286</v>
      </c>
      <c r="BA22">
        <v>5572</v>
      </c>
      <c r="BB22" s="3">
        <f t="shared" si="4"/>
        <v>0.39003219935601285</v>
      </c>
      <c r="BC22">
        <v>3590</v>
      </c>
      <c r="BD22">
        <v>9162</v>
      </c>
      <c r="BE22">
        <v>17</v>
      </c>
      <c r="BF22">
        <v>14</v>
      </c>
      <c r="BG22">
        <v>2</v>
      </c>
      <c r="BH22">
        <v>1</v>
      </c>
      <c r="BI22">
        <f t="shared" si="1"/>
        <v>44</v>
      </c>
      <c r="BJ22">
        <v>16</v>
      </c>
      <c r="BK22" s="54">
        <v>0.42105263157894735</v>
      </c>
      <c r="BL22" s="54">
        <v>0.44736842105263158</v>
      </c>
      <c r="BM22">
        <v>1444</v>
      </c>
      <c r="BN22" s="54">
        <v>0.42222222222222222</v>
      </c>
      <c r="BO22">
        <v>0</v>
      </c>
      <c r="BP22">
        <v>26</v>
      </c>
      <c r="BQ22">
        <v>15</v>
      </c>
      <c r="BR22">
        <v>13</v>
      </c>
      <c r="BS22" s="3">
        <v>0.48148148148148145</v>
      </c>
      <c r="BT22">
        <v>54</v>
      </c>
      <c r="BU22">
        <v>18</v>
      </c>
      <c r="BV22" s="3">
        <v>0.33333333333333331</v>
      </c>
      <c r="BW22">
        <v>4</v>
      </c>
      <c r="BX22" s="3">
        <v>0.22037037037037038</v>
      </c>
    </row>
    <row r="23" spans="1:76" x14ac:dyDescent="0.3">
      <c r="A23" s="19" t="s">
        <v>130</v>
      </c>
      <c r="B23">
        <v>3</v>
      </c>
      <c r="F23">
        <v>1</v>
      </c>
      <c r="G23">
        <v>2.72</v>
      </c>
      <c r="H23">
        <f t="shared" si="2"/>
        <v>0.2799999999999998</v>
      </c>
      <c r="I23">
        <v>2</v>
      </c>
      <c r="J23">
        <v>3.25</v>
      </c>
      <c r="K23">
        <f t="shared" si="3"/>
        <v>-1.25</v>
      </c>
      <c r="L23">
        <v>21</v>
      </c>
      <c r="M23">
        <v>30</v>
      </c>
      <c r="N23" s="3">
        <v>0.7</v>
      </c>
      <c r="O23">
        <v>6</v>
      </c>
      <c r="P23">
        <v>9</v>
      </c>
      <c r="Q23">
        <v>2</v>
      </c>
      <c r="R23">
        <v>85</v>
      </c>
      <c r="S23">
        <v>305</v>
      </c>
      <c r="T23" s="3">
        <v>0.27868852459016391</v>
      </c>
      <c r="U23">
        <v>30</v>
      </c>
      <c r="V23">
        <v>21</v>
      </c>
      <c r="W23">
        <v>1.4285714285714286</v>
      </c>
      <c r="X23">
        <v>0</v>
      </c>
      <c r="Y23">
        <v>0</v>
      </c>
      <c r="Z23">
        <v>23</v>
      </c>
      <c r="AA23">
        <v>39</v>
      </c>
      <c r="AB23" s="3">
        <v>0.58974358974358976</v>
      </c>
      <c r="AC23">
        <v>85</v>
      </c>
      <c r="AD23">
        <v>166</v>
      </c>
      <c r="AE23" s="3">
        <v>0.51204819277108438</v>
      </c>
      <c r="AF23">
        <v>12</v>
      </c>
      <c r="AG23" s="4">
        <v>27</v>
      </c>
      <c r="AH23" s="3">
        <v>0.44444444444444442</v>
      </c>
      <c r="AI23">
        <v>866</v>
      </c>
      <c r="AJ23">
        <v>53</v>
      </c>
      <c r="AK23">
        <v>140</v>
      </c>
      <c r="AL23" s="3">
        <v>0.16166281755196305</v>
      </c>
      <c r="AM23">
        <v>12.05</v>
      </c>
      <c r="AN23">
        <v>3</v>
      </c>
      <c r="AO23">
        <v>15</v>
      </c>
      <c r="AP23" s="3">
        <v>0.2</v>
      </c>
      <c r="AQ23">
        <v>558</v>
      </c>
      <c r="AR23">
        <v>613</v>
      </c>
      <c r="AS23" s="3">
        <v>0.91027732463295274</v>
      </c>
      <c r="AT23">
        <v>8</v>
      </c>
      <c r="AU23">
        <v>11</v>
      </c>
      <c r="AV23" s="3">
        <v>0.72727272727272729</v>
      </c>
      <c r="AW23" s="3">
        <f t="shared" si="0"/>
        <v>1.794453507340946E-2</v>
      </c>
      <c r="AX23">
        <v>36</v>
      </c>
      <c r="AY23">
        <v>17</v>
      </c>
      <c r="AZ23" s="20">
        <v>8846</v>
      </c>
      <c r="BA23">
        <v>1845</v>
      </c>
      <c r="BB23" s="3">
        <f t="shared" si="4"/>
        <v>0.20856884467555958</v>
      </c>
      <c r="BC23">
        <v>2127</v>
      </c>
      <c r="BD23">
        <v>3972</v>
      </c>
      <c r="BE23">
        <v>22</v>
      </c>
      <c r="BF23">
        <v>18</v>
      </c>
      <c r="BG23">
        <v>3</v>
      </c>
      <c r="BH23">
        <v>1</v>
      </c>
      <c r="BI23">
        <f t="shared" si="1"/>
        <v>57</v>
      </c>
      <c r="BJ23">
        <v>13</v>
      </c>
      <c r="BK23" s="54">
        <v>0.34210526315789475</v>
      </c>
      <c r="BL23" s="54">
        <v>0.57894736842105265</v>
      </c>
      <c r="BM23">
        <v>1155</v>
      </c>
      <c r="BN23" s="54">
        <v>0.33771929824561403</v>
      </c>
      <c r="BO23">
        <v>1</v>
      </c>
      <c r="BP23">
        <v>6</v>
      </c>
      <c r="BQ23">
        <v>9</v>
      </c>
      <c r="BR23">
        <v>8</v>
      </c>
      <c r="BS23" s="3">
        <v>0.2608695652173913</v>
      </c>
      <c r="BT23">
        <v>23</v>
      </c>
      <c r="BU23">
        <v>11</v>
      </c>
      <c r="BV23" s="3">
        <v>0.47826086956521741</v>
      </c>
      <c r="BW23">
        <v>3</v>
      </c>
      <c r="BX23" s="3">
        <v>0.11826086956521741</v>
      </c>
    </row>
    <row r="24" spans="1:76" x14ac:dyDescent="0.3">
      <c r="A24" s="19" t="s">
        <v>131</v>
      </c>
      <c r="B24">
        <v>0</v>
      </c>
      <c r="G24">
        <v>0</v>
      </c>
      <c r="H24">
        <f t="shared" si="2"/>
        <v>0</v>
      </c>
      <c r="I24">
        <v>0</v>
      </c>
      <c r="J24">
        <v>0.11</v>
      </c>
      <c r="K24">
        <f t="shared" si="3"/>
        <v>-0.11</v>
      </c>
      <c r="L24">
        <v>20</v>
      </c>
      <c r="M24">
        <v>27</v>
      </c>
      <c r="N24" s="3">
        <v>0.7407407407407407</v>
      </c>
      <c r="O24">
        <v>18</v>
      </c>
      <c r="P24">
        <v>18</v>
      </c>
      <c r="Q24">
        <v>1</v>
      </c>
      <c r="R24">
        <v>39</v>
      </c>
      <c r="S24">
        <v>109</v>
      </c>
      <c r="T24" s="3">
        <v>0.3577981651376147</v>
      </c>
      <c r="U24">
        <v>3</v>
      </c>
      <c r="V24">
        <v>9</v>
      </c>
      <c r="W24">
        <v>0.33333333333333331</v>
      </c>
      <c r="X24">
        <v>2</v>
      </c>
      <c r="Y24">
        <v>0</v>
      </c>
      <c r="Z24">
        <v>13</v>
      </c>
      <c r="AA24">
        <v>18</v>
      </c>
      <c r="AB24" s="3">
        <v>0.72222222222222221</v>
      </c>
      <c r="AC24">
        <v>52</v>
      </c>
      <c r="AD24">
        <v>83</v>
      </c>
      <c r="AE24" s="3">
        <v>0.62650602409638556</v>
      </c>
      <c r="AF24">
        <v>16</v>
      </c>
      <c r="AG24" s="4">
        <v>21.985074626865671</v>
      </c>
      <c r="AH24" s="3">
        <v>0.72776646300067893</v>
      </c>
      <c r="AI24">
        <v>627</v>
      </c>
      <c r="AJ24">
        <v>4</v>
      </c>
      <c r="AK24">
        <v>93</v>
      </c>
      <c r="AL24" s="3">
        <v>0.14832535885167464</v>
      </c>
      <c r="AM24">
        <v>2.59</v>
      </c>
      <c r="AN24">
        <v>0</v>
      </c>
      <c r="AO24">
        <v>6</v>
      </c>
      <c r="AP24" s="3">
        <v>0</v>
      </c>
      <c r="AQ24">
        <v>397</v>
      </c>
      <c r="AR24">
        <v>457</v>
      </c>
      <c r="AS24" s="3">
        <v>0.86870897155361049</v>
      </c>
      <c r="AT24">
        <v>10</v>
      </c>
      <c r="AU24">
        <v>14</v>
      </c>
      <c r="AV24" s="3">
        <v>0.7142857142857143</v>
      </c>
      <c r="AW24" s="3">
        <f t="shared" si="0"/>
        <v>3.0634573304157548E-2</v>
      </c>
      <c r="AX24">
        <v>33</v>
      </c>
      <c r="AY24">
        <v>3</v>
      </c>
      <c r="AZ24" s="20">
        <v>7319</v>
      </c>
      <c r="BA24">
        <v>2472</v>
      </c>
      <c r="BB24" s="3">
        <f t="shared" si="4"/>
        <v>0.33775105888782619</v>
      </c>
      <c r="BC24">
        <v>868</v>
      </c>
      <c r="BD24">
        <v>3340</v>
      </c>
      <c r="BE24">
        <v>12</v>
      </c>
      <c r="BF24">
        <v>9</v>
      </c>
      <c r="BG24">
        <v>2</v>
      </c>
      <c r="BH24">
        <v>1</v>
      </c>
      <c r="BI24">
        <f t="shared" si="1"/>
        <v>29</v>
      </c>
      <c r="BJ24">
        <v>8</v>
      </c>
      <c r="BK24" s="54">
        <v>0.21052631578947367</v>
      </c>
      <c r="BL24" s="54">
        <v>0.31578947368421051</v>
      </c>
      <c r="BM24">
        <v>699</v>
      </c>
      <c r="BN24" s="54">
        <v>0.2043859649122807</v>
      </c>
      <c r="BO24">
        <v>0</v>
      </c>
      <c r="BP24">
        <v>0</v>
      </c>
      <c r="BQ24">
        <v>0</v>
      </c>
      <c r="BR24">
        <v>0</v>
      </c>
      <c r="BS24" s="3" t="e">
        <v>#DIV/0!</v>
      </c>
      <c r="BT24">
        <v>0</v>
      </c>
      <c r="BU24">
        <v>0</v>
      </c>
      <c r="BV24" s="3" t="e">
        <v>#DIV/0!</v>
      </c>
      <c r="BW24">
        <v>0</v>
      </c>
      <c r="BX24" s="3" t="e">
        <v>#DIV/0!</v>
      </c>
    </row>
    <row r="25" spans="1:76" x14ac:dyDescent="0.3">
      <c r="A25" s="19" t="s">
        <v>32</v>
      </c>
      <c r="B25">
        <v>0</v>
      </c>
      <c r="G25">
        <v>0.41</v>
      </c>
      <c r="H25">
        <f t="shared" si="2"/>
        <v>-0.41</v>
      </c>
      <c r="I25">
        <v>2</v>
      </c>
      <c r="J25">
        <v>2.12</v>
      </c>
      <c r="K25">
        <f t="shared" si="3"/>
        <v>-0.12000000000000011</v>
      </c>
      <c r="L25">
        <v>34</v>
      </c>
      <c r="M25">
        <v>51</v>
      </c>
      <c r="N25" s="3">
        <v>0.66666666666666663</v>
      </c>
      <c r="O25">
        <v>20</v>
      </c>
      <c r="P25">
        <v>14</v>
      </c>
      <c r="Q25">
        <v>5</v>
      </c>
      <c r="R25">
        <v>60</v>
      </c>
      <c r="S25">
        <v>192</v>
      </c>
      <c r="T25" s="3">
        <v>0.3125</v>
      </c>
      <c r="U25">
        <v>22</v>
      </c>
      <c r="V25">
        <v>14</v>
      </c>
      <c r="W25">
        <v>1.5714285714285714</v>
      </c>
      <c r="X25">
        <v>1</v>
      </c>
      <c r="Y25">
        <v>0</v>
      </c>
      <c r="Z25">
        <v>5</v>
      </c>
      <c r="AA25">
        <v>9</v>
      </c>
      <c r="AB25" s="3">
        <v>0.55555555555555558</v>
      </c>
      <c r="AC25">
        <v>72</v>
      </c>
      <c r="AD25">
        <v>123</v>
      </c>
      <c r="AE25" s="3">
        <v>0.58536585365853655</v>
      </c>
      <c r="AF25">
        <v>10</v>
      </c>
      <c r="AG25" s="4">
        <v>19</v>
      </c>
      <c r="AH25" s="3">
        <v>0.52631578947368418</v>
      </c>
      <c r="AI25">
        <v>1471</v>
      </c>
      <c r="AJ25">
        <v>2</v>
      </c>
      <c r="AK25">
        <v>153</v>
      </c>
      <c r="AL25" s="3">
        <v>0.10401087695445276</v>
      </c>
      <c r="AM25">
        <v>9.42</v>
      </c>
      <c r="AN25">
        <v>11</v>
      </c>
      <c r="AO25">
        <v>40</v>
      </c>
      <c r="AP25" s="3">
        <v>0.27500000000000002</v>
      </c>
      <c r="AQ25">
        <v>1166</v>
      </c>
      <c r="AR25">
        <v>1266</v>
      </c>
      <c r="AS25" s="3">
        <v>0.92101105845181674</v>
      </c>
      <c r="AT25">
        <v>72</v>
      </c>
      <c r="AU25">
        <v>110</v>
      </c>
      <c r="AV25" s="3">
        <v>0.65454545454545454</v>
      </c>
      <c r="AW25" s="3">
        <f t="shared" si="0"/>
        <v>8.6887835703001584E-2</v>
      </c>
      <c r="AX25">
        <v>113</v>
      </c>
      <c r="AY25">
        <v>18</v>
      </c>
      <c r="AZ25" s="20">
        <v>22340</v>
      </c>
      <c r="BA25">
        <v>6694</v>
      </c>
      <c r="BB25" s="3">
        <f t="shared" si="4"/>
        <v>0.29964189794091317</v>
      </c>
      <c r="BC25">
        <v>2647</v>
      </c>
      <c r="BD25">
        <v>9341</v>
      </c>
      <c r="BE25">
        <v>16</v>
      </c>
      <c r="BF25">
        <v>9</v>
      </c>
      <c r="BG25">
        <v>2</v>
      </c>
      <c r="BH25">
        <v>5</v>
      </c>
      <c r="BI25">
        <f t="shared" si="1"/>
        <v>29</v>
      </c>
      <c r="BJ25">
        <v>14</v>
      </c>
      <c r="BK25" s="54">
        <v>0.77777777777777779</v>
      </c>
      <c r="BL25" s="54">
        <v>0.88888888888888884</v>
      </c>
      <c r="BM25">
        <v>1250</v>
      </c>
      <c r="BN25" s="54">
        <v>0.77160493827160492</v>
      </c>
      <c r="BO25">
        <v>0</v>
      </c>
      <c r="BP25">
        <v>2</v>
      </c>
      <c r="BQ25">
        <v>9</v>
      </c>
      <c r="BR25">
        <v>3</v>
      </c>
      <c r="BS25" s="3">
        <v>0.14285714285714285</v>
      </c>
      <c r="BT25">
        <v>14</v>
      </c>
      <c r="BU25">
        <v>14</v>
      </c>
      <c r="BV25" s="3">
        <v>1</v>
      </c>
      <c r="BW25">
        <v>0</v>
      </c>
      <c r="BX25" s="3">
        <v>2.9285714285714283E-2</v>
      </c>
    </row>
    <row r="26" spans="1:76" x14ac:dyDescent="0.3">
      <c r="A26" s="19" t="s">
        <v>132</v>
      </c>
      <c r="B26">
        <v>2</v>
      </c>
      <c r="D26">
        <v>1</v>
      </c>
      <c r="F26">
        <v>1</v>
      </c>
      <c r="G26">
        <v>1.85</v>
      </c>
      <c r="H26">
        <f t="shared" si="2"/>
        <v>0.14999999999999991</v>
      </c>
      <c r="I26">
        <v>1</v>
      </c>
      <c r="J26">
        <v>0.49</v>
      </c>
      <c r="K26">
        <f t="shared" si="3"/>
        <v>0.51</v>
      </c>
      <c r="L26">
        <v>35</v>
      </c>
      <c r="M26">
        <v>38</v>
      </c>
      <c r="N26" s="3">
        <v>0.92105263157894735</v>
      </c>
      <c r="O26">
        <v>18</v>
      </c>
      <c r="P26">
        <v>10</v>
      </c>
      <c r="Q26">
        <v>2</v>
      </c>
      <c r="R26">
        <v>76</v>
      </c>
      <c r="S26">
        <v>203</v>
      </c>
      <c r="T26" s="3">
        <v>0.37438423645320196</v>
      </c>
      <c r="U26">
        <v>8</v>
      </c>
      <c r="V26">
        <v>23</v>
      </c>
      <c r="W26">
        <v>0.34782608695652173</v>
      </c>
      <c r="X26">
        <v>3</v>
      </c>
      <c r="Y26">
        <v>0</v>
      </c>
      <c r="Z26">
        <v>15</v>
      </c>
      <c r="AA26">
        <v>22</v>
      </c>
      <c r="AB26" s="3">
        <v>0.68181818181818177</v>
      </c>
      <c r="AC26">
        <v>78</v>
      </c>
      <c r="AD26">
        <v>126</v>
      </c>
      <c r="AE26" s="3">
        <v>0.61904761904761907</v>
      </c>
      <c r="AF26">
        <v>22</v>
      </c>
      <c r="AG26" s="4">
        <v>32</v>
      </c>
      <c r="AH26" s="3">
        <v>0.6875</v>
      </c>
      <c r="AI26">
        <v>1216</v>
      </c>
      <c r="AJ26">
        <v>10</v>
      </c>
      <c r="AK26">
        <v>113</v>
      </c>
      <c r="AL26" s="3">
        <v>9.2927631578947373E-2</v>
      </c>
      <c r="AM26">
        <v>8.64</v>
      </c>
      <c r="AN26">
        <v>0</v>
      </c>
      <c r="AO26">
        <v>6</v>
      </c>
      <c r="AP26" s="3">
        <v>0</v>
      </c>
      <c r="AQ26">
        <v>975</v>
      </c>
      <c r="AR26">
        <v>1047</v>
      </c>
      <c r="AS26" s="3">
        <v>0.93123209169054444</v>
      </c>
      <c r="AT26">
        <v>47</v>
      </c>
      <c r="AU26">
        <v>57</v>
      </c>
      <c r="AV26" s="3">
        <v>0.82456140350877194</v>
      </c>
      <c r="AW26" s="3">
        <f t="shared" si="0"/>
        <v>5.4441260744985676E-2</v>
      </c>
      <c r="AX26">
        <v>109</v>
      </c>
      <c r="AY26">
        <v>6</v>
      </c>
      <c r="AZ26" s="20">
        <v>17353</v>
      </c>
      <c r="BA26">
        <v>4370</v>
      </c>
      <c r="BB26" s="3">
        <f t="shared" si="4"/>
        <v>0.25182965481472946</v>
      </c>
      <c r="BC26">
        <v>3520</v>
      </c>
      <c r="BD26">
        <v>7890</v>
      </c>
      <c r="BE26">
        <v>14</v>
      </c>
      <c r="BF26">
        <v>13</v>
      </c>
      <c r="BG26">
        <v>1</v>
      </c>
      <c r="BI26">
        <f t="shared" si="1"/>
        <v>40</v>
      </c>
      <c r="BJ26">
        <v>12</v>
      </c>
      <c r="BK26" s="54">
        <v>0.31578947368421051</v>
      </c>
      <c r="BL26" s="54">
        <v>0.36842105263157893</v>
      </c>
      <c r="BM26">
        <v>1064</v>
      </c>
      <c r="BN26" s="54">
        <v>0.31111111111111112</v>
      </c>
      <c r="BO26">
        <v>0</v>
      </c>
      <c r="BP26">
        <v>3</v>
      </c>
      <c r="BQ26">
        <v>3</v>
      </c>
      <c r="BR26">
        <v>1</v>
      </c>
      <c r="BS26" s="3">
        <v>0.42857142857142855</v>
      </c>
      <c r="BT26">
        <v>7</v>
      </c>
      <c r="BU26">
        <v>2</v>
      </c>
      <c r="BV26" s="3">
        <v>0.2857142857142857</v>
      </c>
      <c r="BW26">
        <v>2</v>
      </c>
      <c r="BX26" s="3">
        <v>0.26428571428571429</v>
      </c>
    </row>
    <row r="27" spans="1:76" x14ac:dyDescent="0.3">
      <c r="A27" s="19" t="s">
        <v>133</v>
      </c>
      <c r="B27">
        <v>0</v>
      </c>
      <c r="G27">
        <v>0</v>
      </c>
      <c r="H27">
        <f t="shared" si="2"/>
        <v>0</v>
      </c>
      <c r="I27">
        <v>0</v>
      </c>
      <c r="J27">
        <v>0</v>
      </c>
      <c r="K27">
        <f t="shared" si="3"/>
        <v>0</v>
      </c>
      <c r="L27">
        <v>0</v>
      </c>
      <c r="M27">
        <v>0</v>
      </c>
      <c r="N27" s="3" t="e">
        <v>#DIV/0!</v>
      </c>
      <c r="O27">
        <v>0</v>
      </c>
      <c r="P27">
        <v>0</v>
      </c>
      <c r="Q27">
        <v>0</v>
      </c>
      <c r="R27">
        <v>2</v>
      </c>
      <c r="S27">
        <v>5</v>
      </c>
      <c r="T27" s="3">
        <v>0.4</v>
      </c>
      <c r="U27">
        <v>0</v>
      </c>
      <c r="V27">
        <v>0</v>
      </c>
      <c r="X27">
        <v>0</v>
      </c>
      <c r="Y27">
        <v>0</v>
      </c>
      <c r="Z27">
        <v>0</v>
      </c>
      <c r="AA27">
        <v>0</v>
      </c>
      <c r="AB27" s="3" t="e">
        <v>#DIV/0!</v>
      </c>
      <c r="AC27">
        <v>0</v>
      </c>
      <c r="AD27">
        <v>1</v>
      </c>
      <c r="AE27" s="3">
        <v>0</v>
      </c>
      <c r="AF27">
        <v>0</v>
      </c>
      <c r="AG27" s="4">
        <v>1</v>
      </c>
      <c r="AH27" s="3">
        <v>0</v>
      </c>
      <c r="AI27">
        <v>8</v>
      </c>
      <c r="AJ27">
        <v>0</v>
      </c>
      <c r="AK27">
        <v>0</v>
      </c>
      <c r="AL27" s="3">
        <v>0</v>
      </c>
      <c r="AM27">
        <v>0</v>
      </c>
      <c r="AN27">
        <v>0</v>
      </c>
      <c r="AO27">
        <v>0</v>
      </c>
      <c r="AP27" s="3" t="e">
        <v>#DIV/0!</v>
      </c>
      <c r="AQ27">
        <v>8</v>
      </c>
      <c r="AR27">
        <v>8</v>
      </c>
      <c r="AS27" s="3">
        <v>1</v>
      </c>
      <c r="AT27">
        <v>0</v>
      </c>
      <c r="AU27">
        <v>0</v>
      </c>
      <c r="AV27" s="3" t="e">
        <v>#DIV/0!</v>
      </c>
      <c r="AW27" s="3">
        <f t="shared" si="0"/>
        <v>0</v>
      </c>
      <c r="AX27">
        <v>1</v>
      </c>
      <c r="AY27">
        <v>0</v>
      </c>
      <c r="AZ27" s="20">
        <v>158</v>
      </c>
      <c r="BA27">
        <v>37</v>
      </c>
      <c r="BB27" s="3">
        <f t="shared" si="4"/>
        <v>0.23417721518987342</v>
      </c>
      <c r="BC27">
        <v>4</v>
      </c>
      <c r="BD27">
        <v>41</v>
      </c>
      <c r="BE27">
        <v>1</v>
      </c>
      <c r="BF27">
        <v>1</v>
      </c>
      <c r="BI27">
        <f t="shared" si="1"/>
        <v>3</v>
      </c>
      <c r="BK27" s="54">
        <v>0</v>
      </c>
      <c r="BL27" s="54">
        <v>2.6315789473684209E-2</v>
      </c>
      <c r="BM27">
        <v>4</v>
      </c>
      <c r="BN27" s="54">
        <v>1.1695906432748538E-3</v>
      </c>
      <c r="BO27">
        <v>0</v>
      </c>
      <c r="BP27">
        <v>0</v>
      </c>
      <c r="BQ27">
        <v>0</v>
      </c>
      <c r="BR27">
        <v>0</v>
      </c>
      <c r="BS27" s="3" t="e">
        <v>#DIV/0!</v>
      </c>
      <c r="BT27">
        <v>0</v>
      </c>
      <c r="BU27">
        <v>0</v>
      </c>
      <c r="BV27" s="3" t="e">
        <v>#DIV/0!</v>
      </c>
      <c r="BW27">
        <v>0</v>
      </c>
      <c r="BX27" s="3" t="e">
        <v>#DIV/0!</v>
      </c>
    </row>
    <row r="28" spans="1:76" x14ac:dyDescent="0.3">
      <c r="A28" s="19" t="s">
        <v>34</v>
      </c>
      <c r="B28">
        <v>0</v>
      </c>
      <c r="G28">
        <v>0.99</v>
      </c>
      <c r="H28">
        <f t="shared" si="2"/>
        <v>-0.99</v>
      </c>
      <c r="I28">
        <v>1</v>
      </c>
      <c r="J28">
        <v>0.65</v>
      </c>
      <c r="K28">
        <f t="shared" si="3"/>
        <v>0.35</v>
      </c>
      <c r="L28">
        <v>16</v>
      </c>
      <c r="M28">
        <v>21</v>
      </c>
      <c r="N28" s="3">
        <v>0.76190476190476186</v>
      </c>
      <c r="O28">
        <v>92</v>
      </c>
      <c r="P28">
        <v>32</v>
      </c>
      <c r="Q28">
        <v>20</v>
      </c>
      <c r="R28">
        <v>43</v>
      </c>
      <c r="S28">
        <v>126</v>
      </c>
      <c r="T28" s="3">
        <v>0.34126984126984128</v>
      </c>
      <c r="U28">
        <v>25</v>
      </c>
      <c r="V28">
        <v>20</v>
      </c>
      <c r="W28">
        <v>1.25</v>
      </c>
      <c r="X28">
        <v>4</v>
      </c>
      <c r="Y28">
        <v>0</v>
      </c>
      <c r="Z28">
        <v>2</v>
      </c>
      <c r="AA28">
        <v>2</v>
      </c>
      <c r="AB28" s="3">
        <v>1</v>
      </c>
      <c r="AC28">
        <v>91</v>
      </c>
      <c r="AD28">
        <v>139</v>
      </c>
      <c r="AE28" s="3">
        <v>0.65467625899280579</v>
      </c>
      <c r="AF28">
        <v>51</v>
      </c>
      <c r="AG28" s="4">
        <v>74</v>
      </c>
      <c r="AH28" s="3">
        <v>0.68918918918918914</v>
      </c>
      <c r="AI28">
        <v>2128</v>
      </c>
      <c r="AJ28">
        <v>21</v>
      </c>
      <c r="AK28">
        <v>123</v>
      </c>
      <c r="AL28" s="3">
        <v>5.7800751879699248E-2</v>
      </c>
      <c r="AM28">
        <v>14.34</v>
      </c>
      <c r="AN28">
        <v>0</v>
      </c>
      <c r="AO28">
        <v>1</v>
      </c>
      <c r="AP28" s="3">
        <v>0</v>
      </c>
      <c r="AQ28">
        <v>1767</v>
      </c>
      <c r="AR28">
        <v>1876</v>
      </c>
      <c r="AS28" s="3">
        <v>0.9418976545842217</v>
      </c>
      <c r="AT28">
        <v>88</v>
      </c>
      <c r="AU28">
        <v>121</v>
      </c>
      <c r="AV28" s="3">
        <v>0.72727272727272729</v>
      </c>
      <c r="AW28" s="3">
        <f t="shared" si="0"/>
        <v>6.4498933901918978E-2</v>
      </c>
      <c r="AX28">
        <v>171</v>
      </c>
      <c r="AY28">
        <v>5</v>
      </c>
      <c r="AZ28" s="20">
        <v>35493</v>
      </c>
      <c r="BA28">
        <v>13731</v>
      </c>
      <c r="BB28" s="3">
        <f t="shared" si="4"/>
        <v>0.38686501563688613</v>
      </c>
      <c r="BC28">
        <v>5369</v>
      </c>
      <c r="BD28">
        <v>19100</v>
      </c>
      <c r="BE28">
        <v>25</v>
      </c>
      <c r="BF28">
        <v>21</v>
      </c>
      <c r="BG28">
        <v>2</v>
      </c>
      <c r="BH28">
        <v>2</v>
      </c>
      <c r="BI28">
        <f t="shared" si="1"/>
        <v>65</v>
      </c>
      <c r="BJ28">
        <v>24</v>
      </c>
      <c r="BK28" s="54">
        <v>0.63157894736842102</v>
      </c>
      <c r="BL28" s="54">
        <v>0.65789473684210531</v>
      </c>
      <c r="BM28">
        <v>2079</v>
      </c>
      <c r="BN28" s="54">
        <v>0.60789473684210527</v>
      </c>
      <c r="BO28">
        <v>0</v>
      </c>
      <c r="BP28">
        <v>1</v>
      </c>
      <c r="BQ28">
        <v>9</v>
      </c>
      <c r="BR28">
        <v>2</v>
      </c>
      <c r="BS28" s="3">
        <v>8.3333333333333329E-2</v>
      </c>
      <c r="BT28">
        <v>12</v>
      </c>
      <c r="BU28">
        <v>1</v>
      </c>
      <c r="BV28" s="3">
        <v>8.3333333333333329E-2</v>
      </c>
      <c r="BW28">
        <v>10</v>
      </c>
      <c r="BX28" s="3">
        <v>8.2500000000000004E-2</v>
      </c>
    </row>
    <row r="29" spans="1:76" x14ac:dyDescent="0.3">
      <c r="A29" s="19" t="s">
        <v>35</v>
      </c>
      <c r="B29">
        <v>0</v>
      </c>
      <c r="G29">
        <v>0.11000000000000001</v>
      </c>
      <c r="H29">
        <f t="shared" si="2"/>
        <v>-0.11000000000000001</v>
      </c>
      <c r="I29">
        <v>2</v>
      </c>
      <c r="J29">
        <v>3.6599999999999997</v>
      </c>
      <c r="K29">
        <f t="shared" si="3"/>
        <v>-1.6599999999999997</v>
      </c>
      <c r="L29">
        <v>72</v>
      </c>
      <c r="M29">
        <v>117</v>
      </c>
      <c r="N29" s="3">
        <v>0.61538461538461542</v>
      </c>
      <c r="O29">
        <v>8</v>
      </c>
      <c r="P29">
        <v>18</v>
      </c>
      <c r="Q29">
        <v>1</v>
      </c>
      <c r="R29">
        <v>171</v>
      </c>
      <c r="S29">
        <v>521</v>
      </c>
      <c r="T29" s="3">
        <v>0.32821497120921306</v>
      </c>
      <c r="U29">
        <v>56</v>
      </c>
      <c r="V29">
        <v>35</v>
      </c>
      <c r="W29">
        <v>1.6</v>
      </c>
      <c r="X29">
        <v>7</v>
      </c>
      <c r="Y29">
        <v>0</v>
      </c>
      <c r="Z29">
        <v>34</v>
      </c>
      <c r="AA29">
        <v>41</v>
      </c>
      <c r="AB29" s="3">
        <v>0.82926829268292679</v>
      </c>
      <c r="AC29">
        <v>167</v>
      </c>
      <c r="AD29">
        <v>298</v>
      </c>
      <c r="AE29" s="3">
        <v>0.56040268456375841</v>
      </c>
      <c r="AF29">
        <v>5</v>
      </c>
      <c r="AG29" s="4">
        <v>17</v>
      </c>
      <c r="AH29" s="3">
        <v>0.29411764705882354</v>
      </c>
      <c r="AI29">
        <v>2403</v>
      </c>
      <c r="AJ29">
        <v>19</v>
      </c>
      <c r="AK29">
        <v>258</v>
      </c>
      <c r="AL29" s="3">
        <v>0.10736579275905118</v>
      </c>
      <c r="AM29">
        <v>18.48</v>
      </c>
      <c r="AN29">
        <v>0</v>
      </c>
      <c r="AO29">
        <v>1</v>
      </c>
      <c r="AP29" s="3">
        <v>0</v>
      </c>
      <c r="AQ29">
        <v>1879</v>
      </c>
      <c r="AR29">
        <v>2067</v>
      </c>
      <c r="AS29" s="3">
        <v>0.90904692791485242</v>
      </c>
      <c r="AT29">
        <v>68</v>
      </c>
      <c r="AU29">
        <v>99</v>
      </c>
      <c r="AV29" s="3">
        <v>0.68686868686868685</v>
      </c>
      <c r="AW29" s="3">
        <f t="shared" si="0"/>
        <v>4.7895500725689405E-2</v>
      </c>
      <c r="AX29">
        <v>239</v>
      </c>
      <c r="AY29">
        <v>29</v>
      </c>
      <c r="AZ29" s="20">
        <v>31387</v>
      </c>
      <c r="BA29">
        <v>10830</v>
      </c>
      <c r="BB29" s="3">
        <f t="shared" si="4"/>
        <v>0.34504731258164206</v>
      </c>
      <c r="BC29">
        <v>5184</v>
      </c>
      <c r="BD29">
        <v>16014</v>
      </c>
      <c r="BE29">
        <v>26</v>
      </c>
      <c r="BF29">
        <v>20</v>
      </c>
      <c r="BG29">
        <v>4</v>
      </c>
      <c r="BH29">
        <v>2</v>
      </c>
      <c r="BI29">
        <f t="shared" si="1"/>
        <v>64</v>
      </c>
      <c r="BJ29">
        <v>23</v>
      </c>
      <c r="BK29" s="54">
        <v>0.60526315789473684</v>
      </c>
      <c r="BL29" s="54">
        <v>0.68421052631578949</v>
      </c>
      <c r="BM29">
        <v>1887</v>
      </c>
      <c r="BN29" s="54">
        <v>0.55175438596491233</v>
      </c>
      <c r="BO29">
        <v>0</v>
      </c>
      <c r="BP29">
        <v>0</v>
      </c>
      <c r="BQ29">
        <v>1</v>
      </c>
      <c r="BR29">
        <v>2</v>
      </c>
      <c r="BS29" s="3">
        <v>0</v>
      </c>
      <c r="BT29">
        <v>3</v>
      </c>
      <c r="BU29">
        <v>2</v>
      </c>
      <c r="BV29" s="3">
        <v>0.66666666666666663</v>
      </c>
      <c r="BW29">
        <v>0</v>
      </c>
      <c r="BX29" s="3">
        <v>3.6666666666666674E-2</v>
      </c>
    </row>
    <row r="30" spans="1:76" x14ac:dyDescent="0.3">
      <c r="A30" s="19" t="s">
        <v>134</v>
      </c>
      <c r="B30">
        <v>1</v>
      </c>
      <c r="G30">
        <v>0.97</v>
      </c>
      <c r="H30">
        <f t="shared" si="2"/>
        <v>3.0000000000000027E-2</v>
      </c>
      <c r="I30">
        <v>0</v>
      </c>
      <c r="J30">
        <v>0.12</v>
      </c>
      <c r="K30">
        <f t="shared" si="3"/>
        <v>-0.12</v>
      </c>
      <c r="L30">
        <v>0</v>
      </c>
      <c r="M30">
        <v>0</v>
      </c>
      <c r="N30" s="3" t="e">
        <v>#DIV/0!</v>
      </c>
      <c r="O30">
        <v>0</v>
      </c>
      <c r="P30">
        <v>0</v>
      </c>
      <c r="Q30">
        <v>0</v>
      </c>
      <c r="R30">
        <v>4</v>
      </c>
      <c r="S30">
        <v>10</v>
      </c>
      <c r="T30" s="3">
        <v>0.4</v>
      </c>
      <c r="U30">
        <v>0</v>
      </c>
      <c r="V30">
        <v>2</v>
      </c>
      <c r="W30">
        <v>0</v>
      </c>
      <c r="X30">
        <v>0</v>
      </c>
      <c r="Y30">
        <v>0</v>
      </c>
      <c r="Z30">
        <v>0</v>
      </c>
      <c r="AA30">
        <v>0</v>
      </c>
      <c r="AB30" s="3" t="e">
        <v>#DIV/0!</v>
      </c>
      <c r="AC30">
        <v>1</v>
      </c>
      <c r="AD30">
        <v>4</v>
      </c>
      <c r="AE30" s="3">
        <v>0.25</v>
      </c>
      <c r="AF30">
        <v>1</v>
      </c>
      <c r="AG30" s="4">
        <v>1</v>
      </c>
      <c r="AH30" s="3">
        <v>1</v>
      </c>
      <c r="AI30">
        <v>12</v>
      </c>
      <c r="AJ30">
        <v>3</v>
      </c>
      <c r="AK30">
        <v>6</v>
      </c>
      <c r="AL30" s="3">
        <v>0.5</v>
      </c>
      <c r="AM30">
        <v>1.0900000000000001</v>
      </c>
      <c r="AN30">
        <v>0</v>
      </c>
      <c r="AO30">
        <v>1</v>
      </c>
      <c r="AP30" s="3">
        <v>0</v>
      </c>
      <c r="AQ30">
        <v>4</v>
      </c>
      <c r="AR30">
        <v>7</v>
      </c>
      <c r="AS30" s="3">
        <v>0.5714285714285714</v>
      </c>
      <c r="AT30">
        <v>1</v>
      </c>
      <c r="AU30">
        <v>1</v>
      </c>
      <c r="AV30" s="3">
        <v>1</v>
      </c>
      <c r="AW30" s="3">
        <f t="shared" si="0"/>
        <v>0.14285714285714285</v>
      </c>
      <c r="AX30">
        <v>0</v>
      </c>
      <c r="AY30">
        <v>1</v>
      </c>
      <c r="AZ30" s="20">
        <v>74</v>
      </c>
      <c r="BA30">
        <v>8</v>
      </c>
      <c r="BB30" s="3">
        <f t="shared" si="4"/>
        <v>0.10810810810810811</v>
      </c>
      <c r="BC30">
        <v>15</v>
      </c>
      <c r="BD30">
        <v>23</v>
      </c>
      <c r="BE30">
        <v>2</v>
      </c>
      <c r="BF30">
        <v>2</v>
      </c>
      <c r="BI30">
        <f t="shared" si="1"/>
        <v>6</v>
      </c>
      <c r="BJ30">
        <v>1</v>
      </c>
      <c r="BK30" s="54">
        <v>2.6315789473684209E-2</v>
      </c>
      <c r="BL30" s="54">
        <v>5.2631578947368418E-2</v>
      </c>
      <c r="BM30">
        <v>54</v>
      </c>
      <c r="BN30" s="54">
        <v>1.5789473684210527E-2</v>
      </c>
      <c r="BO30">
        <v>0</v>
      </c>
      <c r="BP30">
        <v>2</v>
      </c>
      <c r="BQ30">
        <v>0</v>
      </c>
      <c r="BR30">
        <v>0</v>
      </c>
      <c r="BS30" s="3">
        <v>1</v>
      </c>
      <c r="BT30">
        <v>2</v>
      </c>
      <c r="BU30">
        <v>0</v>
      </c>
      <c r="BV30" s="3">
        <v>0</v>
      </c>
      <c r="BW30">
        <v>0</v>
      </c>
      <c r="BX30" s="3">
        <v>0.48499999999999999</v>
      </c>
    </row>
  </sheetData>
  <sheetProtection sheet="1" objects="1" scenarios="1" selectLockedCells="1" selectUnlockedCells="1"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BX27"/>
  <sheetViews>
    <sheetView zoomScale="80" zoomScaleNormal="80" workbookViewId="0">
      <pane xSplit="1" topLeftCell="B1" activePane="topRight" state="frozen"/>
      <selection activeCell="BD5" sqref="BD5"/>
      <selection pane="topRight" activeCell="BD5" sqref="BD5"/>
    </sheetView>
  </sheetViews>
  <sheetFormatPr baseColWidth="10" defaultRowHeight="14.4" x14ac:dyDescent="0.3"/>
  <cols>
    <col min="1" max="1" width="12.6640625" bestFit="1" customWidth="1"/>
    <col min="2" max="2" width="11.5546875" bestFit="1" customWidth="1"/>
    <col min="3" max="3" width="11.88671875" bestFit="1" customWidth="1"/>
    <col min="4" max="4" width="14.109375" bestFit="1" customWidth="1"/>
    <col min="5" max="5" width="7.5546875" bestFit="1" customWidth="1"/>
    <col min="6" max="6" width="15.6640625" bestFit="1" customWidth="1"/>
    <col min="7" max="7" width="17.6640625" bestFit="1" customWidth="1"/>
    <col min="8" max="8" width="7.6640625" bestFit="1" customWidth="1"/>
    <col min="9" max="9" width="19" bestFit="1" customWidth="1"/>
    <col min="10" max="10" width="19.109375" bestFit="1" customWidth="1"/>
    <col min="11" max="11" width="6.109375" bestFit="1" customWidth="1"/>
    <col min="12" max="12" width="12.6640625" bestFit="1" customWidth="1"/>
    <col min="13" max="13" width="12.33203125" bestFit="1" customWidth="1"/>
    <col min="14" max="14" width="14.44140625" bestFit="1" customWidth="1"/>
    <col min="15" max="15" width="12.6640625" bestFit="1" customWidth="1"/>
    <col min="16" max="16" width="12.44140625" bestFit="1" customWidth="1"/>
    <col min="17" max="17" width="11.109375" bestFit="1" customWidth="1"/>
    <col min="18" max="18" width="14.6640625" bestFit="1" customWidth="1"/>
    <col min="19" max="19" width="14.33203125" bestFit="1" customWidth="1"/>
    <col min="20" max="20" width="16.6640625" bestFit="1" customWidth="1"/>
    <col min="21" max="21" width="12.6640625" bestFit="1" customWidth="1"/>
    <col min="22" max="22" width="15.88671875" bestFit="1" customWidth="1"/>
    <col min="23" max="23" width="27" bestFit="1" customWidth="1"/>
    <col min="24" max="24" width="13.6640625" bestFit="1" customWidth="1"/>
    <col min="25" max="25" width="14.109375" bestFit="1" customWidth="1"/>
    <col min="26" max="26" width="14.5546875" bestFit="1" customWidth="1"/>
    <col min="27" max="27" width="14.109375" bestFit="1" customWidth="1"/>
    <col min="28" max="28" width="16.44140625" bestFit="1" customWidth="1"/>
    <col min="29" max="29" width="12.33203125" bestFit="1" customWidth="1"/>
    <col min="30" max="30" width="13.5546875" bestFit="1" customWidth="1"/>
    <col min="31" max="31" width="14.109375" bestFit="1" customWidth="1"/>
    <col min="32" max="32" width="19" bestFit="1" customWidth="1"/>
    <col min="33" max="33" width="20.33203125" bestFit="1" customWidth="1"/>
    <col min="34" max="34" width="20.88671875" bestFit="1" customWidth="1"/>
    <col min="35" max="35" width="12.33203125" bestFit="1" customWidth="1"/>
    <col min="36" max="36" width="19.44140625" bestFit="1" customWidth="1"/>
    <col min="37" max="37" width="13.6640625" bestFit="1" customWidth="1"/>
    <col min="38" max="38" width="18.33203125" bestFit="1" customWidth="1"/>
    <col min="39" max="39" width="8.6640625" bestFit="1" customWidth="1"/>
    <col min="40" max="40" width="14.109375" bestFit="1" customWidth="1"/>
    <col min="41" max="41" width="13.6640625" bestFit="1" customWidth="1"/>
    <col min="42" max="42" width="15.6640625" bestFit="1" customWidth="1"/>
    <col min="43" max="43" width="14.33203125" bestFit="1" customWidth="1"/>
    <col min="44" max="44" width="13.33203125" bestFit="1" customWidth="1"/>
    <col min="45" max="45" width="16.109375" bestFit="1" customWidth="1"/>
    <col min="46" max="46" width="21.44140625" bestFit="1" customWidth="1"/>
    <col min="47" max="47" width="20.44140625" bestFit="1" customWidth="1"/>
    <col min="48" max="48" width="23.5546875" bestFit="1" customWidth="1"/>
    <col min="49" max="49" width="18.6640625" bestFit="1" customWidth="1"/>
    <col min="50" max="50" width="28.6640625" bestFit="1" customWidth="1"/>
    <col min="51" max="51" width="10.44140625" bestFit="1" customWidth="1"/>
    <col min="52" max="52" width="18.109375" bestFit="1" customWidth="1"/>
    <col min="53" max="53" width="24.5546875" bestFit="1" customWidth="1"/>
    <col min="54" max="54" width="25.88671875" bestFit="1" customWidth="1"/>
    <col min="55" max="55" width="27.33203125" bestFit="1" customWidth="1"/>
    <col min="56" max="56" width="19.88671875" bestFit="1" customWidth="1"/>
  </cols>
  <sheetData>
    <row r="1" spans="1:76" x14ac:dyDescent="0.3">
      <c r="A1" s="22" t="s">
        <v>37</v>
      </c>
      <c r="B1" s="22" t="s">
        <v>0</v>
      </c>
      <c r="C1" t="s">
        <v>2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38</v>
      </c>
      <c r="M1" t="s">
        <v>106</v>
      </c>
      <c r="N1" t="s">
        <v>40</v>
      </c>
      <c r="O1" t="s">
        <v>41</v>
      </c>
      <c r="P1" t="s">
        <v>42</v>
      </c>
      <c r="Q1" t="s">
        <v>123</v>
      </c>
      <c r="R1" t="s">
        <v>44</v>
      </c>
      <c r="S1" t="s">
        <v>45</v>
      </c>
      <c r="T1" t="s">
        <v>46</v>
      </c>
      <c r="U1" t="s">
        <v>48</v>
      </c>
      <c r="V1" t="s">
        <v>49</v>
      </c>
      <c r="W1" t="s">
        <v>50</v>
      </c>
      <c r="X1" t="s">
        <v>51</v>
      </c>
      <c r="Y1" t="s">
        <v>52</v>
      </c>
      <c r="Z1" t="s">
        <v>61</v>
      </c>
      <c r="AA1" t="s">
        <v>60</v>
      </c>
      <c r="AB1" t="s">
        <v>59</v>
      </c>
      <c r="AC1" t="s">
        <v>58</v>
      </c>
      <c r="AD1" t="s">
        <v>57</v>
      </c>
      <c r="AE1" t="s">
        <v>56</v>
      </c>
      <c r="AF1" t="s">
        <v>55</v>
      </c>
      <c r="AG1" t="s">
        <v>54</v>
      </c>
      <c r="AH1" t="s">
        <v>53</v>
      </c>
      <c r="AI1" t="s">
        <v>67</v>
      </c>
      <c r="AJ1" t="s">
        <v>66</v>
      </c>
      <c r="AK1" t="s">
        <v>69</v>
      </c>
      <c r="AL1" t="s">
        <v>68</v>
      </c>
      <c r="AM1" t="s">
        <v>65</v>
      </c>
      <c r="AN1" t="s">
        <v>64</v>
      </c>
      <c r="AO1" t="s">
        <v>63</v>
      </c>
      <c r="AP1" t="s">
        <v>62</v>
      </c>
      <c r="AQ1" t="s">
        <v>78</v>
      </c>
      <c r="AR1" t="s">
        <v>77</v>
      </c>
      <c r="AS1" t="s">
        <v>76</v>
      </c>
      <c r="AT1" t="s">
        <v>75</v>
      </c>
      <c r="AU1" t="s">
        <v>74</v>
      </c>
      <c r="AV1" t="s">
        <v>73</v>
      </c>
      <c r="AW1" t="s">
        <v>72</v>
      </c>
      <c r="AX1" t="s">
        <v>71</v>
      </c>
      <c r="AY1" t="s">
        <v>70</v>
      </c>
      <c r="AZ1" t="s">
        <v>83</v>
      </c>
      <c r="BA1" t="s">
        <v>82</v>
      </c>
      <c r="BB1" t="s">
        <v>81</v>
      </c>
      <c r="BC1" t="s">
        <v>80</v>
      </c>
      <c r="BD1" t="s">
        <v>79</v>
      </c>
      <c r="BE1" t="s">
        <v>93</v>
      </c>
      <c r="BF1" t="s">
        <v>91</v>
      </c>
      <c r="BG1" t="s">
        <v>90</v>
      </c>
      <c r="BH1" t="s">
        <v>89</v>
      </c>
      <c r="BI1" t="s">
        <v>88</v>
      </c>
      <c r="BJ1" t="s">
        <v>87</v>
      </c>
      <c r="BK1" t="s">
        <v>86</v>
      </c>
      <c r="BL1" t="s">
        <v>92</v>
      </c>
      <c r="BM1" t="s">
        <v>85</v>
      </c>
      <c r="BN1" t="s">
        <v>84</v>
      </c>
      <c r="BO1" t="s">
        <v>102</v>
      </c>
      <c r="BP1" t="s">
        <v>101</v>
      </c>
      <c r="BQ1" t="s">
        <v>100</v>
      </c>
      <c r="BR1" t="s">
        <v>43</v>
      </c>
      <c r="BS1" t="s">
        <v>99</v>
      </c>
      <c r="BT1" t="s">
        <v>98</v>
      </c>
      <c r="BU1" t="s">
        <v>97</v>
      </c>
      <c r="BV1" t="s">
        <v>96</v>
      </c>
      <c r="BW1" t="s">
        <v>95</v>
      </c>
      <c r="BX1" t="s">
        <v>94</v>
      </c>
    </row>
    <row r="2" spans="1:76" x14ac:dyDescent="0.3">
      <c r="A2" s="23" t="s">
        <v>137</v>
      </c>
      <c r="B2">
        <v>0</v>
      </c>
      <c r="G2">
        <v>0</v>
      </c>
      <c r="H2">
        <f t="shared" ref="H2:H27" si="0">B2-G2</f>
        <v>0</v>
      </c>
      <c r="I2">
        <v>0</v>
      </c>
      <c r="J2">
        <v>0</v>
      </c>
      <c r="K2">
        <f>I2-J2</f>
        <v>0</v>
      </c>
      <c r="L2" s="22">
        <v>0</v>
      </c>
      <c r="M2" s="22">
        <v>0</v>
      </c>
      <c r="N2" s="3" t="e">
        <v>#DIV/0!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3" t="e">
        <v>#DIV/0!</v>
      </c>
      <c r="U2" s="22">
        <v>0</v>
      </c>
      <c r="V2" s="22">
        <v>0</v>
      </c>
      <c r="W2" s="24" t="e">
        <v>#DIV/0!</v>
      </c>
      <c r="X2" s="22">
        <v>0</v>
      </c>
      <c r="Y2" s="22">
        <v>0</v>
      </c>
      <c r="Z2" s="22">
        <v>0</v>
      </c>
      <c r="AA2" s="22">
        <v>0</v>
      </c>
      <c r="AB2" s="3" t="e">
        <v>#DIV/0!</v>
      </c>
      <c r="AC2" s="22">
        <v>0</v>
      </c>
      <c r="AD2" s="22">
        <v>0</v>
      </c>
      <c r="AE2" s="3" t="e">
        <v>#DIV/0!</v>
      </c>
      <c r="AF2" s="22">
        <v>0</v>
      </c>
      <c r="AG2" s="22">
        <v>0</v>
      </c>
      <c r="AH2" s="3" t="e">
        <v>#DIV/0!</v>
      </c>
      <c r="AI2">
        <v>7</v>
      </c>
      <c r="AJ2" s="22">
        <v>0</v>
      </c>
      <c r="AK2" s="22">
        <v>0</v>
      </c>
      <c r="AL2" s="3">
        <v>0</v>
      </c>
      <c r="AM2">
        <v>0</v>
      </c>
      <c r="AN2" s="22">
        <v>0</v>
      </c>
      <c r="AO2" s="22">
        <v>0</v>
      </c>
      <c r="AP2" s="3" t="e">
        <v>#DIV/0!</v>
      </c>
      <c r="AQ2">
        <v>7</v>
      </c>
      <c r="AR2">
        <v>7</v>
      </c>
      <c r="AS2" s="3">
        <v>1</v>
      </c>
      <c r="AT2" s="22">
        <v>2</v>
      </c>
      <c r="AU2" s="22">
        <v>2</v>
      </c>
      <c r="AV2" s="3">
        <v>1</v>
      </c>
      <c r="AW2" s="3">
        <f t="shared" ref="AW2:AW27" si="1">AU2/AR2</f>
        <v>0.2857142857142857</v>
      </c>
      <c r="AX2" s="22">
        <v>3</v>
      </c>
      <c r="AY2" s="22">
        <v>0</v>
      </c>
      <c r="AZ2">
        <v>211</v>
      </c>
      <c r="BA2">
        <v>57</v>
      </c>
      <c r="BB2" s="3">
        <v>0.27014218009478674</v>
      </c>
      <c r="BC2">
        <v>20</v>
      </c>
      <c r="BD2">
        <v>77</v>
      </c>
      <c r="BE2">
        <v>1</v>
      </c>
      <c r="BG2">
        <v>1</v>
      </c>
      <c r="BI2">
        <f>(BF2*3)+BG2</f>
        <v>1</v>
      </c>
      <c r="BK2" s="54">
        <v>0</v>
      </c>
      <c r="BL2" s="54">
        <v>2.6315789473684209E-2</v>
      </c>
      <c r="BM2" s="55">
        <v>7</v>
      </c>
      <c r="BN2" s="54">
        <v>2.0467836257309943E-3</v>
      </c>
      <c r="BO2" s="22">
        <v>0</v>
      </c>
      <c r="BP2" s="22">
        <v>0</v>
      </c>
      <c r="BQ2" s="22">
        <v>0</v>
      </c>
      <c r="BR2" s="22">
        <v>0</v>
      </c>
      <c r="BS2" s="3" t="e">
        <v>#DIV/0!</v>
      </c>
      <c r="BT2" s="22">
        <v>0</v>
      </c>
      <c r="BU2" s="22">
        <v>0</v>
      </c>
      <c r="BV2" s="3" t="e">
        <v>#DIV/0!</v>
      </c>
      <c r="BW2" s="22">
        <v>0</v>
      </c>
      <c r="BX2" s="3" t="e">
        <v>#DIV/0!</v>
      </c>
    </row>
    <row r="3" spans="1:76" x14ac:dyDescent="0.3">
      <c r="A3" s="23" t="s">
        <v>124</v>
      </c>
      <c r="B3">
        <v>1</v>
      </c>
      <c r="G3">
        <v>1.36</v>
      </c>
      <c r="H3">
        <f t="shared" si="0"/>
        <v>-0.3600000000000001</v>
      </c>
      <c r="I3">
        <v>7</v>
      </c>
      <c r="J3">
        <v>4.9800000000000004</v>
      </c>
      <c r="K3">
        <f t="shared" ref="K3:K27" si="2">I3-J3</f>
        <v>2.0199999999999996</v>
      </c>
      <c r="L3" s="22">
        <v>80</v>
      </c>
      <c r="M3" s="22">
        <v>106</v>
      </c>
      <c r="N3" s="3">
        <v>0.75471698113207553</v>
      </c>
      <c r="O3" s="22">
        <v>15</v>
      </c>
      <c r="P3" s="22">
        <v>28</v>
      </c>
      <c r="Q3" s="22">
        <v>3</v>
      </c>
      <c r="R3" s="22">
        <v>121</v>
      </c>
      <c r="S3" s="22">
        <v>354</v>
      </c>
      <c r="T3" s="3">
        <v>0.34180790960451979</v>
      </c>
      <c r="U3" s="22">
        <v>34</v>
      </c>
      <c r="V3" s="22">
        <v>38</v>
      </c>
      <c r="W3" s="24">
        <v>0.89473684210526316</v>
      </c>
      <c r="X3" s="22">
        <v>7</v>
      </c>
      <c r="Y3" s="22">
        <v>1</v>
      </c>
      <c r="Z3" s="22">
        <v>28</v>
      </c>
      <c r="AA3" s="22">
        <v>42</v>
      </c>
      <c r="AB3" s="3">
        <v>0.66666666666666663</v>
      </c>
      <c r="AC3" s="22">
        <v>158</v>
      </c>
      <c r="AD3" s="22">
        <v>284</v>
      </c>
      <c r="AE3" s="3">
        <v>0.55633802816901412</v>
      </c>
      <c r="AF3" s="22">
        <v>17</v>
      </c>
      <c r="AG3" s="22">
        <v>37</v>
      </c>
      <c r="AH3" s="3">
        <v>0.45945945945945948</v>
      </c>
      <c r="AI3">
        <v>2419</v>
      </c>
      <c r="AJ3" s="22">
        <v>50</v>
      </c>
      <c r="AK3" s="22">
        <v>369</v>
      </c>
      <c r="AL3" s="3">
        <v>0.15254237288135594</v>
      </c>
      <c r="AM3">
        <v>21.830000000000002</v>
      </c>
      <c r="AN3" s="22">
        <v>31</v>
      </c>
      <c r="AO3" s="22">
        <v>99</v>
      </c>
      <c r="AP3" s="3">
        <v>0.31313131313131315</v>
      </c>
      <c r="AQ3">
        <v>1580</v>
      </c>
      <c r="AR3">
        <v>1800</v>
      </c>
      <c r="AS3" s="3">
        <v>0.87777777777777777</v>
      </c>
      <c r="AT3" s="22">
        <v>104</v>
      </c>
      <c r="AU3" s="22">
        <v>155</v>
      </c>
      <c r="AV3" s="3">
        <v>0.67096774193548392</v>
      </c>
      <c r="AW3" s="3">
        <f t="shared" si="1"/>
        <v>8.611111111111111E-2</v>
      </c>
      <c r="AX3" s="22">
        <v>139</v>
      </c>
      <c r="AY3" s="22">
        <v>47</v>
      </c>
      <c r="AZ3">
        <v>27933</v>
      </c>
      <c r="BA3">
        <v>11149</v>
      </c>
      <c r="BB3" s="3">
        <v>0.39913364121290229</v>
      </c>
      <c r="BC3">
        <v>4648</v>
      </c>
      <c r="BD3">
        <v>15797</v>
      </c>
      <c r="BE3">
        <v>25</v>
      </c>
      <c r="BF3">
        <v>21</v>
      </c>
      <c r="BG3">
        <v>2</v>
      </c>
      <c r="BH3">
        <v>2</v>
      </c>
      <c r="BI3">
        <f t="shared" ref="BI3:BI27" si="3">(BF3*3)+BG3</f>
        <v>65</v>
      </c>
      <c r="BJ3">
        <v>23</v>
      </c>
      <c r="BK3" s="54">
        <v>0.60526315789473684</v>
      </c>
      <c r="BL3" s="54">
        <v>0.65789473684210531</v>
      </c>
      <c r="BM3" s="55">
        <v>2063</v>
      </c>
      <c r="BN3" s="54">
        <v>0.60321637426900587</v>
      </c>
      <c r="BO3" s="22">
        <v>1</v>
      </c>
      <c r="BP3" s="22">
        <v>5</v>
      </c>
      <c r="BQ3" s="22">
        <v>13</v>
      </c>
      <c r="BR3" s="22">
        <v>9</v>
      </c>
      <c r="BS3" s="3">
        <v>0.18518518518518517</v>
      </c>
      <c r="BT3" s="22">
        <v>27</v>
      </c>
      <c r="BU3" s="22">
        <v>18</v>
      </c>
      <c r="BV3" s="3">
        <v>0.66666666666666663</v>
      </c>
      <c r="BW3" s="22">
        <v>1</v>
      </c>
      <c r="BX3" s="3">
        <v>5.0370370370370371E-2</v>
      </c>
    </row>
    <row r="4" spans="1:76" x14ac:dyDescent="0.3">
      <c r="A4" s="23" t="s">
        <v>138</v>
      </c>
      <c r="B4">
        <v>2</v>
      </c>
      <c r="G4">
        <v>0.44000000000000006</v>
      </c>
      <c r="H4">
        <f t="shared" si="0"/>
        <v>1.56</v>
      </c>
      <c r="I4">
        <v>4</v>
      </c>
      <c r="J4">
        <v>2.29</v>
      </c>
      <c r="K4">
        <f t="shared" si="2"/>
        <v>1.71</v>
      </c>
      <c r="L4" s="22">
        <v>39</v>
      </c>
      <c r="M4" s="22">
        <v>52</v>
      </c>
      <c r="N4" s="3">
        <v>0.75</v>
      </c>
      <c r="O4" s="22">
        <v>32</v>
      </c>
      <c r="P4" s="22">
        <v>24</v>
      </c>
      <c r="Q4" s="22">
        <v>2</v>
      </c>
      <c r="R4" s="22">
        <v>103</v>
      </c>
      <c r="S4" s="22">
        <v>268</v>
      </c>
      <c r="T4" s="3">
        <v>0.38432835820895522</v>
      </c>
      <c r="U4" s="22">
        <v>28</v>
      </c>
      <c r="V4" s="22">
        <v>18</v>
      </c>
      <c r="W4" s="24">
        <v>1.5555555555555556</v>
      </c>
      <c r="X4" s="22">
        <v>4</v>
      </c>
      <c r="Y4" s="22">
        <v>0</v>
      </c>
      <c r="Z4" s="22">
        <v>13</v>
      </c>
      <c r="AA4" s="22">
        <v>16</v>
      </c>
      <c r="AB4" s="3">
        <v>0.8125</v>
      </c>
      <c r="AC4" s="22">
        <v>118</v>
      </c>
      <c r="AD4" s="22">
        <v>177</v>
      </c>
      <c r="AE4" s="3">
        <v>0.66666666666666663</v>
      </c>
      <c r="AF4" s="22">
        <v>39</v>
      </c>
      <c r="AG4" s="22">
        <v>56.020039661830708</v>
      </c>
      <c r="AH4" s="3">
        <v>0.69617944284628341</v>
      </c>
      <c r="AI4">
        <v>1419</v>
      </c>
      <c r="AJ4" s="22">
        <v>49</v>
      </c>
      <c r="AK4" s="22">
        <v>193</v>
      </c>
      <c r="AL4" s="3">
        <v>0.13601127554615927</v>
      </c>
      <c r="AM4">
        <v>12.019999999999996</v>
      </c>
      <c r="AN4" s="22">
        <v>9</v>
      </c>
      <c r="AO4" s="22">
        <v>55</v>
      </c>
      <c r="AP4" s="3">
        <v>0.16363636363636364</v>
      </c>
      <c r="AQ4">
        <v>898</v>
      </c>
      <c r="AR4">
        <v>1005</v>
      </c>
      <c r="AS4" s="3">
        <v>0.89353233830845769</v>
      </c>
      <c r="AT4" s="22">
        <v>17</v>
      </c>
      <c r="AU4" s="22">
        <v>27</v>
      </c>
      <c r="AV4" s="3">
        <v>0.62962962962962965</v>
      </c>
      <c r="AW4" s="3">
        <f t="shared" si="1"/>
        <v>2.6865671641791045E-2</v>
      </c>
      <c r="AX4" s="22">
        <v>61</v>
      </c>
      <c r="AY4" s="22">
        <v>16</v>
      </c>
      <c r="AZ4">
        <v>14950</v>
      </c>
      <c r="BA4">
        <v>5264</v>
      </c>
      <c r="BB4" s="3">
        <v>0.35210702341137123</v>
      </c>
      <c r="BC4">
        <v>2165</v>
      </c>
      <c r="BD4">
        <v>7429</v>
      </c>
      <c r="BE4">
        <v>22</v>
      </c>
      <c r="BF4">
        <v>18</v>
      </c>
      <c r="BG4">
        <v>2</v>
      </c>
      <c r="BH4">
        <v>2</v>
      </c>
      <c r="BI4">
        <f t="shared" si="3"/>
        <v>56</v>
      </c>
      <c r="BJ4">
        <v>19</v>
      </c>
      <c r="BK4" s="54">
        <v>0.5</v>
      </c>
      <c r="BL4" s="54">
        <v>0.57894736842105265</v>
      </c>
      <c r="BM4" s="55">
        <v>1714</v>
      </c>
      <c r="BN4" s="54">
        <v>0.50116959064327482</v>
      </c>
      <c r="BO4" s="22">
        <v>0</v>
      </c>
      <c r="BP4" s="22">
        <v>4</v>
      </c>
      <c r="BQ4" s="22">
        <v>4</v>
      </c>
      <c r="BR4" s="22">
        <v>2</v>
      </c>
      <c r="BS4" s="3">
        <v>0.4</v>
      </c>
      <c r="BT4" s="22">
        <v>10</v>
      </c>
      <c r="BU4" s="22">
        <v>5</v>
      </c>
      <c r="BV4" s="3">
        <v>0.5</v>
      </c>
      <c r="BW4" s="22">
        <v>0</v>
      </c>
      <c r="BX4" s="3">
        <v>4.4000000000000004E-2</v>
      </c>
    </row>
    <row r="5" spans="1:76" x14ac:dyDescent="0.3">
      <c r="A5" s="23" t="s">
        <v>13</v>
      </c>
      <c r="B5">
        <v>28</v>
      </c>
      <c r="C5">
        <v>3</v>
      </c>
      <c r="D5">
        <v>1</v>
      </c>
      <c r="E5">
        <v>3</v>
      </c>
      <c r="F5">
        <v>2</v>
      </c>
      <c r="G5">
        <v>24.33</v>
      </c>
      <c r="H5">
        <f t="shared" si="0"/>
        <v>3.6700000000000017</v>
      </c>
      <c r="I5">
        <v>6</v>
      </c>
      <c r="J5">
        <v>6.3899999999999988</v>
      </c>
      <c r="K5">
        <f t="shared" si="2"/>
        <v>-0.38999999999999879</v>
      </c>
      <c r="L5" s="22">
        <v>15</v>
      </c>
      <c r="M5" s="22">
        <v>29</v>
      </c>
      <c r="N5" s="3">
        <v>0.51724137931034486</v>
      </c>
      <c r="O5" s="22">
        <v>21</v>
      </c>
      <c r="P5" s="22">
        <v>5</v>
      </c>
      <c r="Q5" s="22">
        <v>1</v>
      </c>
      <c r="R5" s="22">
        <v>80</v>
      </c>
      <c r="S5" s="22">
        <v>296</v>
      </c>
      <c r="T5" s="3">
        <v>0.27027027027027029</v>
      </c>
      <c r="U5" s="22">
        <v>20</v>
      </c>
      <c r="V5" s="22">
        <v>19</v>
      </c>
      <c r="W5" s="24">
        <v>1.0526315789473684</v>
      </c>
      <c r="X5" s="22">
        <v>3</v>
      </c>
      <c r="Y5" s="22">
        <v>0</v>
      </c>
      <c r="Z5" s="22">
        <v>15</v>
      </c>
      <c r="AA5" s="22">
        <v>26</v>
      </c>
      <c r="AB5" s="3">
        <v>0.57692307692307687</v>
      </c>
      <c r="AC5" s="22">
        <v>58</v>
      </c>
      <c r="AD5" s="22">
        <v>124</v>
      </c>
      <c r="AE5" s="3">
        <v>0.46774193548387094</v>
      </c>
      <c r="AF5" s="22">
        <v>8</v>
      </c>
      <c r="AG5" s="22">
        <v>18</v>
      </c>
      <c r="AH5" s="3">
        <v>0.44444444444444442</v>
      </c>
      <c r="AI5">
        <v>803</v>
      </c>
      <c r="AJ5" s="22">
        <v>192</v>
      </c>
      <c r="AK5" s="22">
        <v>181</v>
      </c>
      <c r="AL5" s="3">
        <v>0.22540473225404734</v>
      </c>
      <c r="AM5">
        <v>29.749999999999996</v>
      </c>
      <c r="AN5" s="22">
        <v>0</v>
      </c>
      <c r="AO5" s="22">
        <v>13</v>
      </c>
      <c r="AP5" s="3">
        <v>0</v>
      </c>
      <c r="AQ5">
        <v>408</v>
      </c>
      <c r="AR5">
        <v>509</v>
      </c>
      <c r="AS5" s="3">
        <v>0.80157170923379173</v>
      </c>
      <c r="AT5" s="22">
        <v>13</v>
      </c>
      <c r="AU5" s="22">
        <v>20</v>
      </c>
      <c r="AV5" s="3">
        <v>0.65</v>
      </c>
      <c r="AW5" s="3">
        <f t="shared" si="1"/>
        <v>3.9292730844793712E-2</v>
      </c>
      <c r="AX5" s="22">
        <v>14</v>
      </c>
      <c r="AY5" s="22">
        <v>38</v>
      </c>
      <c r="AZ5">
        <v>6064</v>
      </c>
      <c r="BA5">
        <v>990</v>
      </c>
      <c r="BB5" s="3">
        <v>0.16325857519788919</v>
      </c>
      <c r="BC5">
        <v>879</v>
      </c>
      <c r="BD5">
        <v>1869</v>
      </c>
      <c r="BE5">
        <v>32</v>
      </c>
      <c r="BF5">
        <v>25</v>
      </c>
      <c r="BG5">
        <v>5</v>
      </c>
      <c r="BH5">
        <v>2</v>
      </c>
      <c r="BI5">
        <f t="shared" si="3"/>
        <v>80</v>
      </c>
      <c r="BJ5">
        <v>30</v>
      </c>
      <c r="BK5" s="54">
        <v>0.78947368421052633</v>
      </c>
      <c r="BL5" s="54">
        <v>0.84210526315789469</v>
      </c>
      <c r="BM5" s="55">
        <v>2589</v>
      </c>
      <c r="BN5" s="54">
        <v>0.75701754385964914</v>
      </c>
      <c r="BO5" s="22">
        <v>3</v>
      </c>
      <c r="BP5" s="22">
        <v>56</v>
      </c>
      <c r="BQ5" s="22">
        <v>35</v>
      </c>
      <c r="BR5" s="22">
        <v>14</v>
      </c>
      <c r="BS5" s="3">
        <v>0.53333333333333333</v>
      </c>
      <c r="BT5" s="22">
        <v>105</v>
      </c>
      <c r="BU5" s="22">
        <v>18</v>
      </c>
      <c r="BV5" s="3">
        <v>0.17142857142857143</v>
      </c>
      <c r="BW5" s="22">
        <v>14</v>
      </c>
      <c r="BX5" s="3">
        <v>0.23171428571428571</v>
      </c>
    </row>
    <row r="6" spans="1:76" x14ac:dyDescent="0.3">
      <c r="A6" s="23" t="s">
        <v>16</v>
      </c>
      <c r="B6">
        <v>11</v>
      </c>
      <c r="C6">
        <v>3</v>
      </c>
      <c r="D6">
        <v>2</v>
      </c>
      <c r="F6">
        <v>1</v>
      </c>
      <c r="G6">
        <v>12.9</v>
      </c>
      <c r="H6">
        <f t="shared" si="0"/>
        <v>-1.9000000000000004</v>
      </c>
      <c r="I6">
        <v>6</v>
      </c>
      <c r="J6">
        <v>7.7</v>
      </c>
      <c r="K6">
        <f t="shared" si="2"/>
        <v>-1.7000000000000002</v>
      </c>
      <c r="L6" s="22">
        <v>13</v>
      </c>
      <c r="M6" s="22">
        <v>45</v>
      </c>
      <c r="N6" s="3">
        <v>0.28888888888888886</v>
      </c>
      <c r="O6" s="22">
        <v>8</v>
      </c>
      <c r="P6" s="22">
        <v>10</v>
      </c>
      <c r="Q6" s="22">
        <v>2</v>
      </c>
      <c r="R6" s="22">
        <v>68</v>
      </c>
      <c r="S6" s="22">
        <v>243</v>
      </c>
      <c r="T6" s="3">
        <v>0.27983539094650206</v>
      </c>
      <c r="U6" s="22">
        <v>14</v>
      </c>
      <c r="V6" s="22">
        <v>8</v>
      </c>
      <c r="W6" s="24">
        <v>1.75</v>
      </c>
      <c r="X6" s="22">
        <v>1</v>
      </c>
      <c r="Y6" s="22">
        <v>0</v>
      </c>
      <c r="Z6" s="22">
        <v>48</v>
      </c>
      <c r="AA6" s="22">
        <v>86</v>
      </c>
      <c r="AB6" s="3">
        <v>0.55813953488372092</v>
      </c>
      <c r="AC6" s="22">
        <v>75</v>
      </c>
      <c r="AD6" s="22">
        <v>186</v>
      </c>
      <c r="AE6" s="3">
        <v>0.40322580645161288</v>
      </c>
      <c r="AF6" s="22">
        <v>0</v>
      </c>
      <c r="AG6" s="22">
        <v>2</v>
      </c>
      <c r="AH6" s="3">
        <v>0</v>
      </c>
      <c r="AI6">
        <v>1642</v>
      </c>
      <c r="AJ6" s="22">
        <v>155</v>
      </c>
      <c r="AK6" s="22">
        <v>488</v>
      </c>
      <c r="AL6" s="3">
        <v>0.2971985383678441</v>
      </c>
      <c r="AM6">
        <v>25.6</v>
      </c>
      <c r="AN6" s="22">
        <v>32</v>
      </c>
      <c r="AO6" s="22">
        <v>174</v>
      </c>
      <c r="AP6" s="3">
        <v>0.18390804597701149</v>
      </c>
      <c r="AQ6">
        <v>856</v>
      </c>
      <c r="AR6">
        <v>1078</v>
      </c>
      <c r="AS6" s="3">
        <v>0.79406307977736545</v>
      </c>
      <c r="AT6" s="22">
        <v>57</v>
      </c>
      <c r="AU6" s="22">
        <v>89</v>
      </c>
      <c r="AV6" s="3">
        <v>0.6404494382022472</v>
      </c>
      <c r="AW6" s="3">
        <f t="shared" si="1"/>
        <v>8.2560296846011128E-2</v>
      </c>
      <c r="AX6" s="22">
        <v>67</v>
      </c>
      <c r="AY6" s="22">
        <v>51</v>
      </c>
      <c r="AZ6">
        <v>15805</v>
      </c>
      <c r="BA6">
        <v>4505</v>
      </c>
      <c r="BB6" s="3">
        <v>0.28503638089212274</v>
      </c>
      <c r="BC6">
        <v>3221</v>
      </c>
      <c r="BD6">
        <v>7726</v>
      </c>
      <c r="BE6">
        <v>30</v>
      </c>
      <c r="BF6">
        <v>23</v>
      </c>
      <c r="BG6">
        <v>4</v>
      </c>
      <c r="BH6">
        <v>3</v>
      </c>
      <c r="BI6">
        <f t="shared" si="3"/>
        <v>73</v>
      </c>
      <c r="BJ6">
        <v>26</v>
      </c>
      <c r="BK6" s="54">
        <v>0.68421052631578949</v>
      </c>
      <c r="BL6" s="54">
        <v>0.78947368421052633</v>
      </c>
      <c r="BM6" s="55">
        <v>2122</v>
      </c>
      <c r="BN6" s="54">
        <v>0.62046783625730995</v>
      </c>
      <c r="BO6" s="22">
        <v>3</v>
      </c>
      <c r="BP6" s="22">
        <v>40</v>
      </c>
      <c r="BQ6" s="22">
        <v>29</v>
      </c>
      <c r="BR6" s="22">
        <v>28</v>
      </c>
      <c r="BS6" s="3">
        <v>0.41237113402061853</v>
      </c>
      <c r="BT6" s="22">
        <v>97</v>
      </c>
      <c r="BU6" s="22">
        <v>45</v>
      </c>
      <c r="BV6" s="3">
        <v>0.46391752577319589</v>
      </c>
      <c r="BW6" s="22">
        <v>3</v>
      </c>
      <c r="BX6" s="3">
        <v>0.13298969072164948</v>
      </c>
    </row>
    <row r="7" spans="1:76" x14ac:dyDescent="0.3">
      <c r="A7" s="23" t="s">
        <v>127</v>
      </c>
      <c r="B7">
        <v>0</v>
      </c>
      <c r="G7">
        <v>0</v>
      </c>
      <c r="H7">
        <f t="shared" si="0"/>
        <v>0</v>
      </c>
      <c r="I7">
        <v>1</v>
      </c>
      <c r="J7">
        <v>0.22999999999999998</v>
      </c>
      <c r="K7">
        <f t="shared" si="2"/>
        <v>0.77</v>
      </c>
      <c r="L7" s="22">
        <v>12</v>
      </c>
      <c r="M7" s="22">
        <v>16</v>
      </c>
      <c r="N7" s="3">
        <v>0.75</v>
      </c>
      <c r="O7" s="22">
        <v>6</v>
      </c>
      <c r="P7" s="22">
        <v>6</v>
      </c>
      <c r="Q7" s="22">
        <v>1</v>
      </c>
      <c r="R7" s="22">
        <v>32</v>
      </c>
      <c r="S7" s="22">
        <v>107</v>
      </c>
      <c r="T7" s="3">
        <v>0.29906542056074764</v>
      </c>
      <c r="U7" s="22">
        <v>4</v>
      </c>
      <c r="V7" s="22">
        <v>22</v>
      </c>
      <c r="W7" s="24">
        <v>0.18181818181818182</v>
      </c>
      <c r="X7" s="22">
        <v>4</v>
      </c>
      <c r="Y7" s="22">
        <v>0</v>
      </c>
      <c r="Z7" s="22">
        <v>32</v>
      </c>
      <c r="AA7" s="22">
        <v>35</v>
      </c>
      <c r="AB7" s="3">
        <v>0.91428571428571426</v>
      </c>
      <c r="AC7" s="22">
        <v>58</v>
      </c>
      <c r="AD7" s="22">
        <v>110</v>
      </c>
      <c r="AE7" s="3">
        <v>0.52727272727272723</v>
      </c>
      <c r="AF7" s="22">
        <v>10</v>
      </c>
      <c r="AG7" s="22">
        <v>22.04225352112676</v>
      </c>
      <c r="AH7" s="3">
        <v>0.45367412140575081</v>
      </c>
      <c r="AI7">
        <v>611</v>
      </c>
      <c r="AJ7" s="22">
        <v>3</v>
      </c>
      <c r="AK7" s="22">
        <v>68</v>
      </c>
      <c r="AL7" s="3">
        <v>0.11129296235679215</v>
      </c>
      <c r="AM7">
        <v>3.6300000000000003</v>
      </c>
      <c r="AN7" s="22">
        <v>0</v>
      </c>
      <c r="AO7" s="22">
        <v>0</v>
      </c>
      <c r="AP7" s="3" t="e">
        <v>#DIV/0!</v>
      </c>
      <c r="AQ7">
        <v>471</v>
      </c>
      <c r="AR7">
        <v>511</v>
      </c>
      <c r="AS7" s="3">
        <v>0.92172211350293543</v>
      </c>
      <c r="AT7" s="22">
        <v>40</v>
      </c>
      <c r="AU7" s="22">
        <v>45</v>
      </c>
      <c r="AV7" s="3">
        <v>0.88888888888888884</v>
      </c>
      <c r="AW7" s="3">
        <f t="shared" si="1"/>
        <v>8.8062622309197647E-2</v>
      </c>
      <c r="AX7" s="22">
        <v>51</v>
      </c>
      <c r="AY7" s="22">
        <v>4</v>
      </c>
      <c r="AZ7">
        <v>9498</v>
      </c>
      <c r="BA7">
        <v>2292</v>
      </c>
      <c r="BB7" s="3">
        <v>0.24131396083385975</v>
      </c>
      <c r="BC7">
        <v>1258</v>
      </c>
      <c r="BD7">
        <v>3550</v>
      </c>
      <c r="BE7">
        <v>10</v>
      </c>
      <c r="BF7">
        <v>7</v>
      </c>
      <c r="BG7">
        <v>2</v>
      </c>
      <c r="BH7">
        <v>1</v>
      </c>
      <c r="BI7">
        <f t="shared" si="3"/>
        <v>23</v>
      </c>
      <c r="BJ7">
        <v>8</v>
      </c>
      <c r="BK7" s="54">
        <v>0.5</v>
      </c>
      <c r="BL7" s="54">
        <v>0.625</v>
      </c>
      <c r="BM7" s="55">
        <v>609</v>
      </c>
      <c r="BN7" s="54">
        <v>0.42291666666666666</v>
      </c>
      <c r="BO7" s="22">
        <v>0</v>
      </c>
      <c r="BP7" s="22">
        <v>0</v>
      </c>
      <c r="BQ7" s="22">
        <v>0</v>
      </c>
      <c r="BR7" s="22">
        <v>0</v>
      </c>
      <c r="BS7" s="3" t="e">
        <v>#DIV/0!</v>
      </c>
      <c r="BT7" s="22">
        <v>0</v>
      </c>
      <c r="BU7" s="22">
        <v>0</v>
      </c>
      <c r="BV7" s="3" t="e">
        <v>#DIV/0!</v>
      </c>
      <c r="BW7" s="22">
        <v>0</v>
      </c>
      <c r="BX7" s="3" t="e">
        <v>#DIV/0!</v>
      </c>
    </row>
    <row r="8" spans="1:76" x14ac:dyDescent="0.3">
      <c r="A8" s="23" t="s">
        <v>18</v>
      </c>
      <c r="B8">
        <v>4</v>
      </c>
      <c r="D8">
        <v>1</v>
      </c>
      <c r="G8">
        <v>3.34</v>
      </c>
      <c r="H8">
        <f t="shared" si="0"/>
        <v>0.66000000000000014</v>
      </c>
      <c r="I8">
        <v>5</v>
      </c>
      <c r="J8">
        <v>4.5999999999999996</v>
      </c>
      <c r="K8">
        <f t="shared" si="2"/>
        <v>0.40000000000000036</v>
      </c>
      <c r="L8" s="22">
        <v>19</v>
      </c>
      <c r="M8" s="22">
        <v>46</v>
      </c>
      <c r="N8" s="3">
        <v>0.41304347826086957</v>
      </c>
      <c r="O8" s="22">
        <v>8</v>
      </c>
      <c r="P8" s="22">
        <v>28</v>
      </c>
      <c r="Q8" s="22">
        <v>2</v>
      </c>
      <c r="R8" s="22">
        <v>57</v>
      </c>
      <c r="S8" s="22">
        <v>206</v>
      </c>
      <c r="T8" s="3">
        <v>0.27669902912621358</v>
      </c>
      <c r="U8" s="22">
        <v>10</v>
      </c>
      <c r="V8" s="22">
        <v>14</v>
      </c>
      <c r="W8" s="24">
        <v>0.7142857142857143</v>
      </c>
      <c r="X8" s="22">
        <v>1</v>
      </c>
      <c r="Y8" s="22">
        <v>0</v>
      </c>
      <c r="Z8" s="22">
        <v>45</v>
      </c>
      <c r="AA8" s="22">
        <v>62</v>
      </c>
      <c r="AB8" s="3">
        <v>0.72580645161290325</v>
      </c>
      <c r="AC8" s="22">
        <v>85</v>
      </c>
      <c r="AD8" s="22">
        <v>182</v>
      </c>
      <c r="AE8" s="3">
        <v>0.46703296703296704</v>
      </c>
      <c r="AF8" s="22">
        <v>10</v>
      </c>
      <c r="AG8" s="22">
        <v>18.985074626865671</v>
      </c>
      <c r="AH8" s="3">
        <v>0.52672955974842772</v>
      </c>
      <c r="AI8">
        <v>1630</v>
      </c>
      <c r="AJ8" s="22">
        <v>59</v>
      </c>
      <c r="AK8" s="22">
        <v>202</v>
      </c>
      <c r="AL8" s="3">
        <v>0.12392638036809817</v>
      </c>
      <c r="AM8">
        <v>21.659999999999997</v>
      </c>
      <c r="AN8" s="22">
        <v>7</v>
      </c>
      <c r="AO8" s="22">
        <v>25</v>
      </c>
      <c r="AP8" s="3">
        <v>0.28000000000000003</v>
      </c>
      <c r="AQ8">
        <v>1241</v>
      </c>
      <c r="AR8">
        <v>1338</v>
      </c>
      <c r="AS8" s="3">
        <v>0.92750373692077726</v>
      </c>
      <c r="AT8" s="22">
        <v>44</v>
      </c>
      <c r="AU8" s="22">
        <v>57</v>
      </c>
      <c r="AV8" s="3">
        <v>0.77192982456140347</v>
      </c>
      <c r="AW8" s="3">
        <f t="shared" si="1"/>
        <v>4.2600896860986545E-2</v>
      </c>
      <c r="AX8" s="22">
        <v>93</v>
      </c>
      <c r="AY8" s="22">
        <v>26</v>
      </c>
      <c r="AZ8">
        <v>20919</v>
      </c>
      <c r="BA8">
        <v>3993</v>
      </c>
      <c r="BB8" s="3">
        <v>0.19087910511974759</v>
      </c>
      <c r="BC8">
        <v>3369</v>
      </c>
      <c r="BD8">
        <v>7362</v>
      </c>
      <c r="BE8">
        <v>30</v>
      </c>
      <c r="BF8">
        <v>24</v>
      </c>
      <c r="BG8">
        <v>3</v>
      </c>
      <c r="BH8">
        <v>3</v>
      </c>
      <c r="BI8">
        <f t="shared" si="3"/>
        <v>75</v>
      </c>
      <c r="BJ8">
        <v>20</v>
      </c>
      <c r="BK8" s="54">
        <v>0.52631578947368418</v>
      </c>
      <c r="BL8" s="54">
        <v>0.78947368421052633</v>
      </c>
      <c r="BM8" s="55">
        <v>1706</v>
      </c>
      <c r="BN8" s="54">
        <v>0.49883040935672512</v>
      </c>
      <c r="BO8" s="22">
        <v>0</v>
      </c>
      <c r="BP8" s="22">
        <v>9</v>
      </c>
      <c r="BQ8" s="22">
        <v>7</v>
      </c>
      <c r="BR8" s="22">
        <v>7</v>
      </c>
      <c r="BS8" s="3">
        <v>0.39130434782608697</v>
      </c>
      <c r="BT8" s="22">
        <v>23</v>
      </c>
      <c r="BU8" s="22">
        <v>2</v>
      </c>
      <c r="BV8" s="3">
        <v>8.6956521739130432E-2</v>
      </c>
      <c r="BW8" s="22">
        <v>2</v>
      </c>
      <c r="BX8" s="3">
        <v>0.14521739130434783</v>
      </c>
    </row>
    <row r="9" spans="1:76" x14ac:dyDescent="0.3">
      <c r="A9" s="19" t="s">
        <v>139</v>
      </c>
      <c r="B9">
        <v>0</v>
      </c>
      <c r="G9">
        <v>0</v>
      </c>
      <c r="H9">
        <f t="shared" si="0"/>
        <v>0</v>
      </c>
      <c r="I9">
        <v>0</v>
      </c>
      <c r="J9">
        <v>0</v>
      </c>
      <c r="K9">
        <f t="shared" si="2"/>
        <v>0</v>
      </c>
      <c r="L9">
        <v>0</v>
      </c>
      <c r="M9">
        <v>0</v>
      </c>
      <c r="N9" s="3" t="e">
        <v>#DIV/0!</v>
      </c>
      <c r="O9">
        <v>0</v>
      </c>
      <c r="P9">
        <v>0</v>
      </c>
      <c r="Q9">
        <v>0</v>
      </c>
      <c r="R9">
        <v>0</v>
      </c>
      <c r="S9">
        <v>0</v>
      </c>
      <c r="T9" s="3" t="e">
        <v>#DIV/0!</v>
      </c>
      <c r="U9">
        <v>0</v>
      </c>
      <c r="V9">
        <v>0</v>
      </c>
      <c r="W9" s="24" t="e">
        <v>#DIV/0!</v>
      </c>
      <c r="X9">
        <v>0</v>
      </c>
      <c r="Y9">
        <v>0</v>
      </c>
      <c r="Z9">
        <v>1</v>
      </c>
      <c r="AA9">
        <v>2</v>
      </c>
      <c r="AB9" s="3">
        <v>0.5</v>
      </c>
      <c r="AC9">
        <v>1</v>
      </c>
      <c r="AD9">
        <v>2</v>
      </c>
      <c r="AE9" s="3">
        <v>0.5</v>
      </c>
      <c r="AF9">
        <v>0</v>
      </c>
      <c r="AG9">
        <v>0</v>
      </c>
      <c r="AH9" s="3" t="e">
        <v>#DIV/0!</v>
      </c>
      <c r="AI9">
        <v>4</v>
      </c>
      <c r="AJ9">
        <v>0</v>
      </c>
      <c r="AK9">
        <v>1</v>
      </c>
      <c r="AL9" s="3">
        <v>0.25</v>
      </c>
      <c r="AM9">
        <v>0</v>
      </c>
      <c r="AN9">
        <v>0</v>
      </c>
      <c r="AO9">
        <v>0</v>
      </c>
      <c r="AP9" s="3" t="e">
        <v>#DIV/0!</v>
      </c>
      <c r="AQ9">
        <v>2</v>
      </c>
      <c r="AR9">
        <v>2</v>
      </c>
      <c r="AS9" s="3">
        <v>1</v>
      </c>
      <c r="AT9">
        <v>0</v>
      </c>
      <c r="AU9">
        <v>0</v>
      </c>
      <c r="AV9" s="3" t="e">
        <v>#DIV/0!</v>
      </c>
      <c r="AW9" s="3">
        <f t="shared" si="1"/>
        <v>0</v>
      </c>
      <c r="AX9">
        <v>0</v>
      </c>
      <c r="AY9">
        <v>0</v>
      </c>
      <c r="AZ9">
        <v>32</v>
      </c>
      <c r="BA9">
        <v>0</v>
      </c>
      <c r="BB9" s="3">
        <v>0</v>
      </c>
      <c r="BC9">
        <v>17</v>
      </c>
      <c r="BD9">
        <v>17</v>
      </c>
      <c r="BE9">
        <v>1</v>
      </c>
      <c r="BF9">
        <v>1</v>
      </c>
      <c r="BI9">
        <f t="shared" si="3"/>
        <v>3</v>
      </c>
      <c r="BK9" s="54">
        <v>0</v>
      </c>
      <c r="BL9" s="54">
        <v>0.25</v>
      </c>
      <c r="BM9" s="55">
        <v>4</v>
      </c>
      <c r="BN9" s="54">
        <v>1.1111111111111112E-2</v>
      </c>
      <c r="BO9">
        <v>0</v>
      </c>
      <c r="BP9">
        <v>0</v>
      </c>
      <c r="BQ9">
        <v>0</v>
      </c>
      <c r="BR9">
        <v>0</v>
      </c>
      <c r="BS9" s="3" t="e">
        <v>#DIV/0!</v>
      </c>
      <c r="BT9">
        <v>0</v>
      </c>
      <c r="BU9">
        <v>0</v>
      </c>
      <c r="BV9" s="3" t="e">
        <v>#DIV/0!</v>
      </c>
      <c r="BW9">
        <v>0</v>
      </c>
      <c r="BX9" s="3" t="e">
        <v>#DIV/0!</v>
      </c>
    </row>
    <row r="10" spans="1:76" x14ac:dyDescent="0.3">
      <c r="A10" s="23" t="s">
        <v>24</v>
      </c>
      <c r="B10">
        <v>0</v>
      </c>
      <c r="G10">
        <v>1.1000000000000001</v>
      </c>
      <c r="H10">
        <f t="shared" si="0"/>
        <v>-1.1000000000000001</v>
      </c>
      <c r="I10">
        <v>0</v>
      </c>
      <c r="J10">
        <v>0.16</v>
      </c>
      <c r="K10">
        <f t="shared" si="2"/>
        <v>-0.16</v>
      </c>
      <c r="L10" s="22">
        <v>39</v>
      </c>
      <c r="M10" s="22">
        <v>44</v>
      </c>
      <c r="N10" s="3">
        <v>0.88636363636363635</v>
      </c>
      <c r="O10" s="22">
        <v>74</v>
      </c>
      <c r="P10" s="22">
        <v>24</v>
      </c>
      <c r="Q10" s="22">
        <v>10</v>
      </c>
      <c r="R10" s="22">
        <v>46</v>
      </c>
      <c r="S10" s="22">
        <v>146</v>
      </c>
      <c r="T10" s="3">
        <v>0.31506849315068491</v>
      </c>
      <c r="U10" s="22">
        <v>48</v>
      </c>
      <c r="V10" s="22">
        <v>34</v>
      </c>
      <c r="W10" s="24">
        <v>1.411764705882353</v>
      </c>
      <c r="X10" s="22">
        <v>10</v>
      </c>
      <c r="Y10" s="22">
        <v>2</v>
      </c>
      <c r="Z10" s="22">
        <v>19</v>
      </c>
      <c r="AA10" s="22">
        <v>22</v>
      </c>
      <c r="AB10" s="3">
        <v>0.86363636363636365</v>
      </c>
      <c r="AC10" s="22">
        <v>137</v>
      </c>
      <c r="AD10" s="22">
        <v>213</v>
      </c>
      <c r="AE10" s="3">
        <v>0.64319248826291076</v>
      </c>
      <c r="AF10" s="22">
        <v>32</v>
      </c>
      <c r="AG10" s="22">
        <v>57.000452284034367</v>
      </c>
      <c r="AH10" s="3">
        <v>0.56139905417843661</v>
      </c>
      <c r="AI10">
        <v>2158</v>
      </c>
      <c r="AJ10" s="22">
        <v>15</v>
      </c>
      <c r="AK10" s="22">
        <v>117</v>
      </c>
      <c r="AL10" s="3">
        <v>5.4216867469879519E-2</v>
      </c>
      <c r="AM10">
        <v>16.439999999999998</v>
      </c>
      <c r="AN10" s="22">
        <v>1</v>
      </c>
      <c r="AO10" s="22">
        <v>6</v>
      </c>
      <c r="AP10" s="3">
        <v>0.16666666666666666</v>
      </c>
      <c r="AQ10">
        <v>1771</v>
      </c>
      <c r="AR10">
        <v>1858</v>
      </c>
      <c r="AS10" s="3">
        <v>0.9531754574811625</v>
      </c>
      <c r="AT10" s="22">
        <v>64</v>
      </c>
      <c r="AU10" s="22">
        <v>95</v>
      </c>
      <c r="AV10" s="3">
        <v>0.67368421052631577</v>
      </c>
      <c r="AW10" s="3">
        <f t="shared" si="1"/>
        <v>5.1130247578040904E-2</v>
      </c>
      <c r="AX10" s="22">
        <v>95</v>
      </c>
      <c r="AY10" s="22">
        <v>4</v>
      </c>
      <c r="AZ10">
        <v>31439</v>
      </c>
      <c r="BA10">
        <v>10374</v>
      </c>
      <c r="BB10" s="3">
        <v>0.32997232736410192</v>
      </c>
      <c r="BC10">
        <v>6064</v>
      </c>
      <c r="BD10">
        <v>16438</v>
      </c>
      <c r="BE10">
        <v>28</v>
      </c>
      <c r="BF10">
        <v>22</v>
      </c>
      <c r="BG10">
        <v>4</v>
      </c>
      <c r="BH10">
        <v>2</v>
      </c>
      <c r="BI10">
        <f t="shared" si="3"/>
        <v>70</v>
      </c>
      <c r="BJ10">
        <v>27</v>
      </c>
      <c r="BK10" s="54">
        <v>0.71052631578947367</v>
      </c>
      <c r="BL10" s="54">
        <v>0.73684210526315785</v>
      </c>
      <c r="BM10" s="55">
        <v>2425</v>
      </c>
      <c r="BN10" s="54">
        <v>0.70906432748538006</v>
      </c>
      <c r="BO10" s="22">
        <v>0</v>
      </c>
      <c r="BP10" s="22">
        <v>4</v>
      </c>
      <c r="BQ10" s="22">
        <v>6</v>
      </c>
      <c r="BR10" s="22">
        <v>2</v>
      </c>
      <c r="BS10" s="3">
        <v>0.33333333333333331</v>
      </c>
      <c r="BT10" s="22">
        <v>12</v>
      </c>
      <c r="BU10" s="22">
        <v>3</v>
      </c>
      <c r="BV10" s="3">
        <v>0.25</v>
      </c>
      <c r="BW10" s="22">
        <v>4</v>
      </c>
      <c r="BX10" s="3">
        <v>9.1666666666666674E-2</v>
      </c>
    </row>
    <row r="11" spans="1:76" x14ac:dyDescent="0.3">
      <c r="A11" s="23" t="s">
        <v>26</v>
      </c>
      <c r="B11">
        <v>2</v>
      </c>
      <c r="F11">
        <v>1</v>
      </c>
      <c r="G11">
        <v>1.31</v>
      </c>
      <c r="H11">
        <f t="shared" si="0"/>
        <v>0.69</v>
      </c>
      <c r="I11">
        <v>1</v>
      </c>
      <c r="J11">
        <v>1.4</v>
      </c>
      <c r="K11">
        <f t="shared" si="2"/>
        <v>-0.39999999999999991</v>
      </c>
      <c r="L11" s="22">
        <v>44</v>
      </c>
      <c r="M11" s="22">
        <v>68</v>
      </c>
      <c r="N11" s="3">
        <v>0.6470588235294118</v>
      </c>
      <c r="O11" s="22">
        <v>34</v>
      </c>
      <c r="P11" s="22">
        <v>35</v>
      </c>
      <c r="Q11" s="22">
        <v>3</v>
      </c>
      <c r="R11" s="22">
        <v>68</v>
      </c>
      <c r="S11" s="22">
        <v>241</v>
      </c>
      <c r="T11" s="3">
        <v>0.28215767634854771</v>
      </c>
      <c r="U11" s="22">
        <v>11</v>
      </c>
      <c r="V11" s="22">
        <v>31</v>
      </c>
      <c r="W11" s="24">
        <v>0.35483870967741937</v>
      </c>
      <c r="X11" s="22">
        <v>1</v>
      </c>
      <c r="Y11" s="22">
        <v>0</v>
      </c>
      <c r="Z11" s="22">
        <v>18</v>
      </c>
      <c r="AA11" s="22">
        <v>30</v>
      </c>
      <c r="AB11" s="3">
        <v>0.6</v>
      </c>
      <c r="AC11" s="22">
        <v>106</v>
      </c>
      <c r="AD11" s="22">
        <v>211</v>
      </c>
      <c r="AE11" s="3">
        <v>0.50236966824644547</v>
      </c>
      <c r="AF11" s="22">
        <v>33</v>
      </c>
      <c r="AG11" s="22">
        <v>57.971053821800083</v>
      </c>
      <c r="AH11" s="3">
        <v>0.56924961380623218</v>
      </c>
      <c r="AI11">
        <v>1393</v>
      </c>
      <c r="AJ11" s="22">
        <v>72</v>
      </c>
      <c r="AK11" s="22">
        <v>232</v>
      </c>
      <c r="AL11" s="3">
        <v>0.16654702081837761</v>
      </c>
      <c r="AM11">
        <v>7.9700000000000006</v>
      </c>
      <c r="AN11" s="22">
        <v>6</v>
      </c>
      <c r="AO11" s="22">
        <v>39</v>
      </c>
      <c r="AP11" s="3">
        <v>0.15384615384615385</v>
      </c>
      <c r="AQ11">
        <v>800</v>
      </c>
      <c r="AR11">
        <v>926</v>
      </c>
      <c r="AS11" s="3">
        <v>0.86393088552915764</v>
      </c>
      <c r="AT11" s="22">
        <v>8</v>
      </c>
      <c r="AU11" s="22">
        <v>16</v>
      </c>
      <c r="AV11" s="3">
        <v>0.5</v>
      </c>
      <c r="AW11" s="3">
        <f t="shared" si="1"/>
        <v>1.7278617710583154E-2</v>
      </c>
      <c r="AX11" s="22">
        <v>50</v>
      </c>
      <c r="AY11" s="22">
        <v>12</v>
      </c>
      <c r="AZ11">
        <v>12597</v>
      </c>
      <c r="BA11">
        <v>3899</v>
      </c>
      <c r="BB11" s="3">
        <v>0.30951813923950144</v>
      </c>
      <c r="BC11">
        <v>2213</v>
      </c>
      <c r="BD11">
        <v>6112</v>
      </c>
      <c r="BE11">
        <v>20</v>
      </c>
      <c r="BF11">
        <v>15</v>
      </c>
      <c r="BG11">
        <v>4</v>
      </c>
      <c r="BH11">
        <v>1</v>
      </c>
      <c r="BI11">
        <f t="shared" si="3"/>
        <v>49</v>
      </c>
      <c r="BJ11">
        <v>19</v>
      </c>
      <c r="BK11" s="54">
        <v>0.5</v>
      </c>
      <c r="BL11" s="54">
        <v>0.52631578947368418</v>
      </c>
      <c r="BM11" s="55">
        <v>1707</v>
      </c>
      <c r="BN11" s="54">
        <v>0.49912280701754386</v>
      </c>
      <c r="BO11" s="22">
        <v>0</v>
      </c>
      <c r="BP11" s="22">
        <v>3</v>
      </c>
      <c r="BQ11" s="22">
        <v>17</v>
      </c>
      <c r="BR11" s="22">
        <v>1</v>
      </c>
      <c r="BS11" s="3">
        <v>0.14285714285714285</v>
      </c>
      <c r="BT11" s="22">
        <v>21</v>
      </c>
      <c r="BU11" s="22">
        <v>3</v>
      </c>
      <c r="BV11" s="3">
        <v>0.14285714285714285</v>
      </c>
      <c r="BW11" s="22">
        <v>7</v>
      </c>
      <c r="BX11" s="3">
        <v>6.2380952380952384E-2</v>
      </c>
    </row>
    <row r="12" spans="1:76" x14ac:dyDescent="0.3">
      <c r="A12" s="23" t="s">
        <v>129</v>
      </c>
      <c r="B12">
        <v>4</v>
      </c>
      <c r="C12">
        <v>2</v>
      </c>
      <c r="F12">
        <v>1</v>
      </c>
      <c r="G12">
        <v>2.94</v>
      </c>
      <c r="H12">
        <f t="shared" si="0"/>
        <v>1.06</v>
      </c>
      <c r="I12">
        <v>3</v>
      </c>
      <c r="J12">
        <v>2.1599999999999997</v>
      </c>
      <c r="K12">
        <f t="shared" si="2"/>
        <v>0.8400000000000003</v>
      </c>
      <c r="L12" s="22">
        <v>77</v>
      </c>
      <c r="M12" s="22">
        <v>125</v>
      </c>
      <c r="N12" s="3">
        <v>0.61599999999999999</v>
      </c>
      <c r="O12" s="22">
        <v>8</v>
      </c>
      <c r="P12" s="22">
        <v>20</v>
      </c>
      <c r="Q12" s="22">
        <v>5</v>
      </c>
      <c r="R12" s="22">
        <v>135</v>
      </c>
      <c r="S12" s="22">
        <v>421</v>
      </c>
      <c r="T12" s="3">
        <v>0.32066508313539194</v>
      </c>
      <c r="U12" s="22">
        <v>41</v>
      </c>
      <c r="V12" s="22">
        <v>21</v>
      </c>
      <c r="W12" s="24">
        <v>1.9523809523809523</v>
      </c>
      <c r="X12" s="22">
        <v>2</v>
      </c>
      <c r="Y12" s="22">
        <v>0</v>
      </c>
      <c r="Z12" s="22">
        <v>47</v>
      </c>
      <c r="AA12" s="22">
        <v>67</v>
      </c>
      <c r="AB12" s="3">
        <v>0.70149253731343286</v>
      </c>
      <c r="AC12" s="22">
        <v>170</v>
      </c>
      <c r="AD12" s="22">
        <v>301</v>
      </c>
      <c r="AE12" s="3">
        <v>0.56478405315614622</v>
      </c>
      <c r="AF12" s="22">
        <v>5</v>
      </c>
      <c r="AG12" s="22">
        <v>18</v>
      </c>
      <c r="AH12" s="3">
        <v>0.27777777777777779</v>
      </c>
      <c r="AI12">
        <v>1976</v>
      </c>
      <c r="AJ12" s="22">
        <v>36</v>
      </c>
      <c r="AK12" s="22">
        <v>252</v>
      </c>
      <c r="AL12" s="3">
        <v>0.12753036437246965</v>
      </c>
      <c r="AM12">
        <v>15.73</v>
      </c>
      <c r="AN12" s="22">
        <v>4</v>
      </c>
      <c r="AO12" s="22">
        <v>15</v>
      </c>
      <c r="AP12" s="3">
        <v>0.26666666666666666</v>
      </c>
      <c r="AQ12">
        <v>1422</v>
      </c>
      <c r="AR12">
        <v>1574</v>
      </c>
      <c r="AS12" s="3">
        <v>0.90343074968233794</v>
      </c>
      <c r="AT12" s="22">
        <v>92</v>
      </c>
      <c r="AU12" s="22">
        <v>107</v>
      </c>
      <c r="AV12" s="3">
        <v>0.85981308411214952</v>
      </c>
      <c r="AW12" s="3">
        <f t="shared" si="1"/>
        <v>6.7979669631512071E-2</v>
      </c>
      <c r="AX12" s="22">
        <v>104</v>
      </c>
      <c r="AY12" s="22">
        <v>18</v>
      </c>
      <c r="AZ12">
        <v>25487</v>
      </c>
      <c r="BA12">
        <v>5369</v>
      </c>
      <c r="BB12" s="3">
        <v>0.21065641307333149</v>
      </c>
      <c r="BC12">
        <v>5375</v>
      </c>
      <c r="BD12">
        <v>10744</v>
      </c>
      <c r="BE12">
        <v>33</v>
      </c>
      <c r="BF12">
        <v>26</v>
      </c>
      <c r="BG12">
        <v>4</v>
      </c>
      <c r="BH12">
        <v>3</v>
      </c>
      <c r="BI12">
        <f t="shared" si="3"/>
        <v>82</v>
      </c>
      <c r="BJ12">
        <v>18</v>
      </c>
      <c r="BK12" s="54">
        <v>0.47368421052631576</v>
      </c>
      <c r="BL12" s="54">
        <v>0.86842105263157898</v>
      </c>
      <c r="BM12" s="55">
        <v>1769</v>
      </c>
      <c r="BN12" s="54">
        <v>0.51725146198830407</v>
      </c>
      <c r="BO12" s="22">
        <v>0</v>
      </c>
      <c r="BP12" s="22">
        <v>14</v>
      </c>
      <c r="BQ12" s="22">
        <v>14</v>
      </c>
      <c r="BR12" s="22">
        <v>10</v>
      </c>
      <c r="BS12" s="3">
        <v>0.36842105263157893</v>
      </c>
      <c r="BT12" s="22">
        <v>38</v>
      </c>
      <c r="BU12" s="22">
        <v>23</v>
      </c>
      <c r="BV12" s="3">
        <v>0.60526315789473684</v>
      </c>
      <c r="BW12" s="22">
        <v>1</v>
      </c>
      <c r="BX12" s="3">
        <v>7.7368421052631572E-2</v>
      </c>
    </row>
    <row r="13" spans="1:76" x14ac:dyDescent="0.3">
      <c r="A13" s="23" t="s">
        <v>140</v>
      </c>
      <c r="B13">
        <v>1</v>
      </c>
      <c r="G13">
        <v>1.9100000000000001</v>
      </c>
      <c r="H13">
        <f t="shared" si="0"/>
        <v>-0.91000000000000014</v>
      </c>
      <c r="I13">
        <v>1</v>
      </c>
      <c r="J13">
        <v>0.83</v>
      </c>
      <c r="K13">
        <f t="shared" si="2"/>
        <v>0.17000000000000004</v>
      </c>
      <c r="L13" s="22">
        <v>1</v>
      </c>
      <c r="M13" s="22">
        <v>2</v>
      </c>
      <c r="N13" s="3">
        <v>0.5</v>
      </c>
      <c r="O13" s="22">
        <v>0</v>
      </c>
      <c r="P13" s="22">
        <v>0</v>
      </c>
      <c r="Q13" s="22">
        <v>0</v>
      </c>
      <c r="R13" s="22">
        <v>3</v>
      </c>
      <c r="S13" s="22">
        <v>13</v>
      </c>
      <c r="T13" s="3">
        <v>0.23076923076923078</v>
      </c>
      <c r="U13" s="22">
        <v>2</v>
      </c>
      <c r="V13" s="22">
        <v>5</v>
      </c>
      <c r="W13" s="24">
        <v>0.4</v>
      </c>
      <c r="X13" s="22">
        <v>1</v>
      </c>
      <c r="Y13" s="22">
        <v>0</v>
      </c>
      <c r="Z13" s="22">
        <v>4</v>
      </c>
      <c r="AA13" s="22">
        <v>4</v>
      </c>
      <c r="AB13" s="3">
        <v>1</v>
      </c>
      <c r="AC13" s="22">
        <v>8</v>
      </c>
      <c r="AD13" s="22">
        <v>15</v>
      </c>
      <c r="AE13" s="3">
        <v>0.53333333333333333</v>
      </c>
      <c r="AF13" s="22">
        <v>1</v>
      </c>
      <c r="AG13" s="22">
        <v>2</v>
      </c>
      <c r="AH13" s="3">
        <v>0.5</v>
      </c>
      <c r="AI13">
        <v>63</v>
      </c>
      <c r="AJ13" s="22">
        <v>7</v>
      </c>
      <c r="AK13" s="22">
        <v>11</v>
      </c>
      <c r="AL13" s="3">
        <v>0.17460317460317459</v>
      </c>
      <c r="AM13">
        <v>2.74</v>
      </c>
      <c r="AN13" s="22">
        <v>0</v>
      </c>
      <c r="AO13" s="22">
        <v>3</v>
      </c>
      <c r="AP13" s="3">
        <v>0</v>
      </c>
      <c r="AQ13">
        <v>39</v>
      </c>
      <c r="AR13">
        <v>44</v>
      </c>
      <c r="AS13" s="3">
        <v>0.88636363636363635</v>
      </c>
      <c r="AT13" s="22">
        <v>0</v>
      </c>
      <c r="AU13" s="22">
        <v>0</v>
      </c>
      <c r="AV13" s="3" t="e">
        <v>#DIV/0!</v>
      </c>
      <c r="AW13" s="3">
        <f t="shared" si="1"/>
        <v>0</v>
      </c>
      <c r="AX13" s="22">
        <v>2</v>
      </c>
      <c r="AY13" s="22">
        <v>1</v>
      </c>
      <c r="AZ13">
        <v>580</v>
      </c>
      <c r="BA13">
        <v>140</v>
      </c>
      <c r="BB13" s="3">
        <v>0.2413793103448276</v>
      </c>
      <c r="BC13">
        <v>159</v>
      </c>
      <c r="BD13">
        <v>299</v>
      </c>
      <c r="BE13">
        <v>5</v>
      </c>
      <c r="BF13">
        <v>4</v>
      </c>
      <c r="BG13">
        <v>1</v>
      </c>
      <c r="BI13">
        <f t="shared" si="3"/>
        <v>13</v>
      </c>
      <c r="BK13" s="54">
        <v>0</v>
      </c>
      <c r="BL13" s="54">
        <v>0.21739130434782608</v>
      </c>
      <c r="BM13" s="55">
        <v>72</v>
      </c>
      <c r="BN13" s="54">
        <v>3.4782608695652174E-2</v>
      </c>
      <c r="BO13" s="22">
        <v>1</v>
      </c>
      <c r="BP13" s="22">
        <v>2</v>
      </c>
      <c r="BQ13" s="22">
        <v>1</v>
      </c>
      <c r="BR13" s="22">
        <v>0</v>
      </c>
      <c r="BS13" s="3">
        <v>0.66666666666666663</v>
      </c>
      <c r="BT13" s="22">
        <v>3</v>
      </c>
      <c r="BU13" s="22">
        <v>0</v>
      </c>
      <c r="BV13" s="3">
        <v>0</v>
      </c>
      <c r="BW13" s="22">
        <v>0</v>
      </c>
      <c r="BX13" s="3">
        <v>0.63666666666666671</v>
      </c>
    </row>
    <row r="14" spans="1:76" x14ac:dyDescent="0.3">
      <c r="A14" s="23" t="s">
        <v>27</v>
      </c>
      <c r="B14">
        <v>0</v>
      </c>
      <c r="G14">
        <v>0.91000000000000014</v>
      </c>
      <c r="H14">
        <f t="shared" si="0"/>
        <v>-0.91000000000000014</v>
      </c>
      <c r="I14">
        <v>2</v>
      </c>
      <c r="J14">
        <v>1.01</v>
      </c>
      <c r="K14">
        <f t="shared" si="2"/>
        <v>0.99</v>
      </c>
      <c r="L14" s="22">
        <v>28</v>
      </c>
      <c r="M14" s="22">
        <v>36</v>
      </c>
      <c r="N14" s="3">
        <v>0.77777777777777779</v>
      </c>
      <c r="O14" s="22">
        <v>109</v>
      </c>
      <c r="P14" s="22">
        <v>15</v>
      </c>
      <c r="Q14" s="22">
        <v>22</v>
      </c>
      <c r="R14" s="22">
        <v>52</v>
      </c>
      <c r="S14" s="22">
        <v>162</v>
      </c>
      <c r="T14" s="3">
        <v>0.32098765432098764</v>
      </c>
      <c r="U14" s="22">
        <v>8</v>
      </c>
      <c r="V14" s="22">
        <v>8</v>
      </c>
      <c r="W14" s="24">
        <v>1</v>
      </c>
      <c r="X14" s="22">
        <v>1</v>
      </c>
      <c r="Y14" s="22">
        <v>0</v>
      </c>
      <c r="Z14" s="22">
        <v>2</v>
      </c>
      <c r="AA14" s="22">
        <v>2</v>
      </c>
      <c r="AB14" s="3">
        <v>1</v>
      </c>
      <c r="AC14" s="22">
        <v>80</v>
      </c>
      <c r="AD14" s="22">
        <v>119</v>
      </c>
      <c r="AE14" s="3">
        <v>0.67226890756302526</v>
      </c>
      <c r="AF14" s="22">
        <v>42</v>
      </c>
      <c r="AG14" s="22">
        <v>64.955223880597003</v>
      </c>
      <c r="AH14" s="3">
        <v>0.64659926470588247</v>
      </c>
      <c r="AI14">
        <v>1910</v>
      </c>
      <c r="AJ14" s="22">
        <v>24</v>
      </c>
      <c r="AK14" s="22">
        <v>111</v>
      </c>
      <c r="AL14" s="3">
        <v>5.8115183246073301E-2</v>
      </c>
      <c r="AM14">
        <v>12.389999999999999</v>
      </c>
      <c r="AN14" s="22">
        <v>0</v>
      </c>
      <c r="AO14" s="22">
        <v>1</v>
      </c>
      <c r="AP14" s="3">
        <v>0</v>
      </c>
      <c r="AQ14">
        <v>1560</v>
      </c>
      <c r="AR14">
        <v>1662</v>
      </c>
      <c r="AS14" s="3">
        <v>0.93862815884476536</v>
      </c>
      <c r="AT14" s="22">
        <v>107</v>
      </c>
      <c r="AU14" s="22">
        <v>154</v>
      </c>
      <c r="AV14" s="3">
        <v>0.69480519480519476</v>
      </c>
      <c r="AW14" s="3">
        <f t="shared" si="1"/>
        <v>9.2659446450060162E-2</v>
      </c>
      <c r="AX14" s="22">
        <v>64</v>
      </c>
      <c r="AY14" s="22">
        <v>5</v>
      </c>
      <c r="AZ14">
        <v>30405</v>
      </c>
      <c r="BA14">
        <v>9458</v>
      </c>
      <c r="BB14" s="3">
        <v>0.31106725867456009</v>
      </c>
      <c r="BC14">
        <v>4354</v>
      </c>
      <c r="BD14">
        <v>13812</v>
      </c>
      <c r="BE14">
        <v>26</v>
      </c>
      <c r="BF14">
        <v>18</v>
      </c>
      <c r="BG14">
        <v>5</v>
      </c>
      <c r="BH14">
        <v>3</v>
      </c>
      <c r="BI14">
        <f t="shared" si="3"/>
        <v>59</v>
      </c>
      <c r="BJ14">
        <v>25</v>
      </c>
      <c r="BK14" s="54">
        <v>0.65789473684210531</v>
      </c>
      <c r="BL14" s="54">
        <v>0.68421052631578949</v>
      </c>
      <c r="BM14" s="55">
        <v>2264</v>
      </c>
      <c r="BN14" s="54">
        <v>0.66198830409356724</v>
      </c>
      <c r="BO14" s="22">
        <v>2</v>
      </c>
      <c r="BP14" s="22">
        <v>0</v>
      </c>
      <c r="BQ14" s="22">
        <v>10</v>
      </c>
      <c r="BR14" s="22">
        <v>4</v>
      </c>
      <c r="BS14" s="3">
        <v>0</v>
      </c>
      <c r="BT14" s="22">
        <v>14</v>
      </c>
      <c r="BU14" s="22">
        <v>1</v>
      </c>
      <c r="BV14" s="3">
        <v>7.1428571428571425E-2</v>
      </c>
      <c r="BW14" s="22">
        <v>8</v>
      </c>
      <c r="BX14" s="3">
        <v>6.5000000000000016E-2</v>
      </c>
    </row>
    <row r="15" spans="1:76" x14ac:dyDescent="0.3">
      <c r="A15" s="23" t="s">
        <v>141</v>
      </c>
      <c r="B15">
        <v>0</v>
      </c>
      <c r="G15">
        <v>0</v>
      </c>
      <c r="H15">
        <f t="shared" si="0"/>
        <v>0</v>
      </c>
      <c r="I15">
        <v>0</v>
      </c>
      <c r="J15">
        <v>0</v>
      </c>
      <c r="K15">
        <f t="shared" si="2"/>
        <v>0</v>
      </c>
      <c r="L15" s="22">
        <v>1</v>
      </c>
      <c r="M15" s="22">
        <v>1</v>
      </c>
      <c r="N15" s="3">
        <v>1</v>
      </c>
      <c r="O15" s="22">
        <v>0</v>
      </c>
      <c r="P15" s="22">
        <v>0</v>
      </c>
      <c r="Q15" s="22">
        <v>1</v>
      </c>
      <c r="R15" s="22">
        <v>1</v>
      </c>
      <c r="S15" s="22">
        <v>6</v>
      </c>
      <c r="T15" s="3">
        <v>0.16666666666666666</v>
      </c>
      <c r="U15" s="22">
        <v>1</v>
      </c>
      <c r="V15" s="22">
        <v>0</v>
      </c>
      <c r="W15" s="24" t="e">
        <v>#DIV/0!</v>
      </c>
      <c r="X15" s="22">
        <v>0</v>
      </c>
      <c r="Y15" s="22">
        <v>0</v>
      </c>
      <c r="Z15" s="22">
        <v>0</v>
      </c>
      <c r="AA15" s="22">
        <v>0</v>
      </c>
      <c r="AB15" s="3" t="e">
        <v>#DIV/0!</v>
      </c>
      <c r="AC15" s="22">
        <v>3</v>
      </c>
      <c r="AD15" s="22">
        <v>3</v>
      </c>
      <c r="AE15" s="3">
        <v>1</v>
      </c>
      <c r="AF15" s="22">
        <v>1</v>
      </c>
      <c r="AG15" s="22">
        <v>1</v>
      </c>
      <c r="AH15" s="3">
        <v>1</v>
      </c>
      <c r="AI15">
        <v>23</v>
      </c>
      <c r="AJ15" s="22">
        <v>1</v>
      </c>
      <c r="AK15" s="22">
        <v>5</v>
      </c>
      <c r="AL15" s="3">
        <v>0.21739130434782608</v>
      </c>
      <c r="AM15">
        <v>0</v>
      </c>
      <c r="AN15" s="22">
        <v>0</v>
      </c>
      <c r="AO15" s="22">
        <v>0</v>
      </c>
      <c r="AP15" s="3" t="e">
        <v>#DIV/0!</v>
      </c>
      <c r="AQ15">
        <v>14</v>
      </c>
      <c r="AR15">
        <v>17</v>
      </c>
      <c r="AS15" s="3">
        <v>0.82352941176470584</v>
      </c>
      <c r="AT15" s="22">
        <v>0</v>
      </c>
      <c r="AU15" s="22">
        <v>0</v>
      </c>
      <c r="AV15" s="3" t="e">
        <v>#DIV/0!</v>
      </c>
      <c r="AW15" s="3">
        <f t="shared" si="1"/>
        <v>0</v>
      </c>
      <c r="AX15" s="22">
        <v>0</v>
      </c>
      <c r="AY15" s="22">
        <v>0</v>
      </c>
      <c r="AZ15">
        <v>167</v>
      </c>
      <c r="BA15">
        <v>38</v>
      </c>
      <c r="BB15" s="3">
        <v>0.22754491017964071</v>
      </c>
      <c r="BC15">
        <v>14</v>
      </c>
      <c r="BD15">
        <v>52</v>
      </c>
      <c r="BE15">
        <v>2</v>
      </c>
      <c r="BF15">
        <v>2</v>
      </c>
      <c r="BI15">
        <f t="shared" si="3"/>
        <v>6</v>
      </c>
      <c r="BK15" s="54">
        <v>0</v>
      </c>
      <c r="BL15" s="54">
        <v>1</v>
      </c>
      <c r="BM15" s="55">
        <v>26</v>
      </c>
      <c r="BN15" s="54">
        <v>0.14444444444444443</v>
      </c>
      <c r="BO15" s="22">
        <v>0</v>
      </c>
      <c r="BP15" s="22">
        <v>0</v>
      </c>
      <c r="BQ15" s="22">
        <v>0</v>
      </c>
      <c r="BR15" s="22">
        <v>0</v>
      </c>
      <c r="BS15" s="3" t="e">
        <v>#DIV/0!</v>
      </c>
      <c r="BT15" s="22">
        <v>0</v>
      </c>
      <c r="BU15" s="22">
        <v>0</v>
      </c>
      <c r="BV15" s="3" t="e">
        <v>#DIV/0!</v>
      </c>
      <c r="BW15" s="22">
        <v>0</v>
      </c>
      <c r="BX15" s="3" t="e">
        <v>#DIV/0!</v>
      </c>
    </row>
    <row r="16" spans="1:76" x14ac:dyDescent="0.3">
      <c r="A16" s="23" t="s">
        <v>28</v>
      </c>
      <c r="B16">
        <v>13</v>
      </c>
      <c r="C16">
        <v>1</v>
      </c>
      <c r="D16">
        <v>3</v>
      </c>
      <c r="G16">
        <v>14.19</v>
      </c>
      <c r="H16">
        <f t="shared" si="0"/>
        <v>-1.1899999999999995</v>
      </c>
      <c r="I16">
        <v>8</v>
      </c>
      <c r="J16">
        <v>8.81</v>
      </c>
      <c r="K16">
        <f t="shared" si="2"/>
        <v>-0.8100000000000005</v>
      </c>
      <c r="L16" s="22">
        <v>11</v>
      </c>
      <c r="M16" s="22">
        <v>24</v>
      </c>
      <c r="N16" s="3">
        <v>0.45833333333333331</v>
      </c>
      <c r="O16" s="22">
        <v>1</v>
      </c>
      <c r="P16" s="22">
        <v>0</v>
      </c>
      <c r="Q16" s="22">
        <v>1</v>
      </c>
      <c r="R16" s="22">
        <v>67</v>
      </c>
      <c r="S16" s="22">
        <v>190</v>
      </c>
      <c r="T16" s="3">
        <v>0.35263157894736841</v>
      </c>
      <c r="U16" s="22">
        <v>37</v>
      </c>
      <c r="V16" s="22">
        <v>10</v>
      </c>
      <c r="W16" s="24">
        <v>3.7</v>
      </c>
      <c r="X16" s="22">
        <v>2</v>
      </c>
      <c r="Y16" s="22">
        <v>0</v>
      </c>
      <c r="Z16" s="22">
        <v>79</v>
      </c>
      <c r="AA16" s="22">
        <v>136</v>
      </c>
      <c r="AB16" s="3">
        <v>0.58088235294117652</v>
      </c>
      <c r="AC16" s="22">
        <v>132</v>
      </c>
      <c r="AD16" s="22">
        <v>282</v>
      </c>
      <c r="AE16" s="3">
        <v>0.46808510638297873</v>
      </c>
      <c r="AF16" s="22">
        <v>8</v>
      </c>
      <c r="AG16" s="22">
        <v>20</v>
      </c>
      <c r="AH16" s="3">
        <v>0.4</v>
      </c>
      <c r="AI16">
        <v>1149</v>
      </c>
      <c r="AJ16" s="22">
        <v>208</v>
      </c>
      <c r="AK16" s="22">
        <v>340</v>
      </c>
      <c r="AL16" s="3">
        <v>0.2959094865100087</v>
      </c>
      <c r="AM16">
        <v>26.800000000000004</v>
      </c>
      <c r="AN16" s="22">
        <v>10</v>
      </c>
      <c r="AO16" s="22">
        <v>40</v>
      </c>
      <c r="AP16" s="3">
        <v>0.25</v>
      </c>
      <c r="AQ16">
        <v>554</v>
      </c>
      <c r="AR16">
        <v>667</v>
      </c>
      <c r="AS16" s="3">
        <v>0.83058470764617687</v>
      </c>
      <c r="AT16" s="22">
        <v>8</v>
      </c>
      <c r="AU16" s="22">
        <v>13</v>
      </c>
      <c r="AV16" s="3">
        <v>0.61538461538461542</v>
      </c>
      <c r="AW16" s="3">
        <f t="shared" si="1"/>
        <v>1.9490254872563718E-2</v>
      </c>
      <c r="AX16" s="22">
        <v>36</v>
      </c>
      <c r="AY16" s="22">
        <v>52</v>
      </c>
      <c r="AZ16">
        <v>8087</v>
      </c>
      <c r="BA16">
        <v>1794</v>
      </c>
      <c r="BB16" s="3">
        <v>0.22183751700259677</v>
      </c>
      <c r="BC16">
        <v>2611</v>
      </c>
      <c r="BD16">
        <v>4405</v>
      </c>
      <c r="BE16">
        <v>27</v>
      </c>
      <c r="BF16">
        <v>19</v>
      </c>
      <c r="BG16">
        <v>5</v>
      </c>
      <c r="BH16">
        <v>3</v>
      </c>
      <c r="BI16">
        <f t="shared" si="3"/>
        <v>62</v>
      </c>
      <c r="BJ16">
        <v>24</v>
      </c>
      <c r="BK16" s="54">
        <v>0.63157894736842102</v>
      </c>
      <c r="BL16" s="54">
        <v>0.71052631578947367</v>
      </c>
      <c r="BM16" s="55">
        <v>2097</v>
      </c>
      <c r="BN16" s="54">
        <v>0.61315789473684212</v>
      </c>
      <c r="BO16" s="22">
        <v>1</v>
      </c>
      <c r="BP16" s="22">
        <v>33</v>
      </c>
      <c r="BQ16" s="22">
        <v>34</v>
      </c>
      <c r="BR16" s="22">
        <v>10</v>
      </c>
      <c r="BS16" s="3">
        <v>0.42857142857142855</v>
      </c>
      <c r="BT16" s="22">
        <v>77</v>
      </c>
      <c r="BU16" s="22">
        <v>9</v>
      </c>
      <c r="BV16" s="3">
        <v>0.11688311688311688</v>
      </c>
      <c r="BW16" s="22">
        <v>11</v>
      </c>
      <c r="BX16" s="3">
        <v>0.18428571428571427</v>
      </c>
    </row>
    <row r="17" spans="1:76" x14ac:dyDescent="0.3">
      <c r="A17" s="23" t="s">
        <v>30</v>
      </c>
      <c r="B17">
        <v>4</v>
      </c>
      <c r="G17">
        <v>0.79</v>
      </c>
      <c r="H17">
        <f t="shared" si="0"/>
        <v>3.21</v>
      </c>
      <c r="I17">
        <v>4</v>
      </c>
      <c r="J17">
        <v>4.51</v>
      </c>
      <c r="K17">
        <f t="shared" si="2"/>
        <v>-0.50999999999999979</v>
      </c>
      <c r="L17" s="22">
        <v>38</v>
      </c>
      <c r="M17" s="22">
        <v>54</v>
      </c>
      <c r="N17" s="3">
        <v>0.70370370370370372</v>
      </c>
      <c r="O17" s="22">
        <v>43</v>
      </c>
      <c r="P17" s="22">
        <v>18</v>
      </c>
      <c r="Q17" s="22">
        <v>2</v>
      </c>
      <c r="R17" s="22">
        <v>68</v>
      </c>
      <c r="S17" s="22">
        <v>196</v>
      </c>
      <c r="T17" s="3">
        <v>0.34693877551020408</v>
      </c>
      <c r="U17" s="22">
        <v>5</v>
      </c>
      <c r="V17" s="22">
        <v>29</v>
      </c>
      <c r="W17" s="24">
        <v>0.17241379310344829</v>
      </c>
      <c r="X17" s="22">
        <v>3</v>
      </c>
      <c r="Y17" s="22">
        <v>0</v>
      </c>
      <c r="Z17" s="22">
        <v>19</v>
      </c>
      <c r="AA17" s="22">
        <v>26</v>
      </c>
      <c r="AB17" s="3">
        <v>0.73076923076923073</v>
      </c>
      <c r="AC17" s="22">
        <v>85</v>
      </c>
      <c r="AD17" s="22">
        <v>155</v>
      </c>
      <c r="AE17" s="3">
        <v>0.54838709677419351</v>
      </c>
      <c r="AF17" s="22">
        <v>24</v>
      </c>
      <c r="AG17" s="22">
        <v>35</v>
      </c>
      <c r="AH17" s="3">
        <v>0.68571428571428572</v>
      </c>
      <c r="AI17">
        <v>1361</v>
      </c>
      <c r="AJ17" s="22">
        <v>48</v>
      </c>
      <c r="AK17" s="22">
        <v>242</v>
      </c>
      <c r="AL17" s="3">
        <v>0.17781043350477591</v>
      </c>
      <c r="AM17">
        <v>10.529999999999998</v>
      </c>
      <c r="AN17" s="22">
        <v>18</v>
      </c>
      <c r="AO17" s="22">
        <v>75</v>
      </c>
      <c r="AP17" s="3">
        <v>0.24</v>
      </c>
      <c r="AQ17">
        <v>803</v>
      </c>
      <c r="AR17">
        <v>947</v>
      </c>
      <c r="AS17" s="3">
        <v>0.84794086589229145</v>
      </c>
      <c r="AT17" s="22">
        <v>22</v>
      </c>
      <c r="AU17" s="22">
        <v>35</v>
      </c>
      <c r="AV17" s="3">
        <v>0.62857142857142856</v>
      </c>
      <c r="AW17" s="3">
        <f t="shared" si="1"/>
        <v>3.6958817317845831E-2</v>
      </c>
      <c r="AX17" s="22">
        <v>59</v>
      </c>
      <c r="AY17" s="22">
        <v>21</v>
      </c>
      <c r="AZ17">
        <v>14727</v>
      </c>
      <c r="BA17">
        <v>5094</v>
      </c>
      <c r="BB17" s="3">
        <v>0.34589529435730293</v>
      </c>
      <c r="BC17">
        <v>3430</v>
      </c>
      <c r="BD17">
        <v>8524</v>
      </c>
      <c r="BE17">
        <v>24</v>
      </c>
      <c r="BF17">
        <v>16</v>
      </c>
      <c r="BG17">
        <v>6</v>
      </c>
      <c r="BH17">
        <v>2</v>
      </c>
      <c r="BI17">
        <f t="shared" si="3"/>
        <v>54</v>
      </c>
      <c r="BJ17">
        <v>16</v>
      </c>
      <c r="BK17" s="54">
        <v>0.42105263157894735</v>
      </c>
      <c r="BL17" s="54">
        <v>0.63157894736842102</v>
      </c>
      <c r="BM17" s="55">
        <v>1573</v>
      </c>
      <c r="BN17" s="54">
        <v>0.45994152046783626</v>
      </c>
      <c r="BO17" s="22">
        <v>0</v>
      </c>
      <c r="BP17" s="22">
        <v>5</v>
      </c>
      <c r="BQ17" s="22">
        <v>3</v>
      </c>
      <c r="BR17" s="22">
        <v>3</v>
      </c>
      <c r="BS17" s="3">
        <v>0.45454545454545453</v>
      </c>
      <c r="BT17" s="22">
        <v>11</v>
      </c>
      <c r="BU17" s="22">
        <v>2</v>
      </c>
      <c r="BV17" s="3">
        <v>0.18181818181818182</v>
      </c>
      <c r="BW17" s="22">
        <v>1</v>
      </c>
      <c r="BX17" s="3">
        <v>7.1818181818181823E-2</v>
      </c>
    </row>
    <row r="18" spans="1:76" x14ac:dyDescent="0.3">
      <c r="A18" s="23" t="s">
        <v>31</v>
      </c>
      <c r="B18">
        <v>19</v>
      </c>
      <c r="C18">
        <v>5</v>
      </c>
      <c r="D18">
        <v>1</v>
      </c>
      <c r="E18">
        <v>4</v>
      </c>
      <c r="F18">
        <v>3</v>
      </c>
      <c r="G18">
        <v>16.549999999999997</v>
      </c>
      <c r="H18">
        <f t="shared" si="0"/>
        <v>2.4500000000000028</v>
      </c>
      <c r="I18">
        <v>13</v>
      </c>
      <c r="J18">
        <v>12.270000000000001</v>
      </c>
      <c r="K18">
        <f t="shared" si="2"/>
        <v>0.72999999999999865</v>
      </c>
      <c r="L18" s="22">
        <v>20</v>
      </c>
      <c r="M18" s="22">
        <v>53</v>
      </c>
      <c r="N18" s="3">
        <v>0.37735849056603776</v>
      </c>
      <c r="O18" s="22">
        <v>0</v>
      </c>
      <c r="P18" s="22">
        <v>5</v>
      </c>
      <c r="Q18" s="22">
        <v>0</v>
      </c>
      <c r="R18" s="22">
        <v>53</v>
      </c>
      <c r="S18" s="22">
        <v>186</v>
      </c>
      <c r="T18" s="3">
        <v>0.28494623655913981</v>
      </c>
      <c r="U18" s="22">
        <v>104</v>
      </c>
      <c r="V18" s="22">
        <v>23</v>
      </c>
      <c r="W18" s="24">
        <v>4.5217391304347823</v>
      </c>
      <c r="X18" s="22">
        <v>6</v>
      </c>
      <c r="Y18" s="22">
        <v>1</v>
      </c>
      <c r="Z18" s="22">
        <v>142</v>
      </c>
      <c r="AA18" s="22">
        <v>212</v>
      </c>
      <c r="AB18" s="3">
        <v>0.66981132075471694</v>
      </c>
      <c r="AC18" s="22">
        <v>269</v>
      </c>
      <c r="AD18" s="22">
        <v>455</v>
      </c>
      <c r="AE18" s="3">
        <v>0.59120879120879122</v>
      </c>
      <c r="AF18" s="22">
        <v>4</v>
      </c>
      <c r="AG18" s="22">
        <v>9.0303030303030312</v>
      </c>
      <c r="AH18" s="3">
        <v>0.44295302013422816</v>
      </c>
      <c r="AI18">
        <v>2070</v>
      </c>
      <c r="AJ18" s="22">
        <v>159</v>
      </c>
      <c r="AK18" s="22">
        <v>561</v>
      </c>
      <c r="AL18" s="3">
        <v>0.27101449275362322</v>
      </c>
      <c r="AM18">
        <v>31.44</v>
      </c>
      <c r="AN18" s="22">
        <v>22</v>
      </c>
      <c r="AO18" s="22">
        <v>84</v>
      </c>
      <c r="AP18" s="3">
        <v>0.26190476190476192</v>
      </c>
      <c r="AQ18">
        <v>1063</v>
      </c>
      <c r="AR18">
        <v>1335</v>
      </c>
      <c r="AS18" s="3">
        <v>0.79625468164794011</v>
      </c>
      <c r="AT18" s="22">
        <v>41</v>
      </c>
      <c r="AU18" s="22">
        <v>78</v>
      </c>
      <c r="AV18" s="3">
        <v>0.52564102564102566</v>
      </c>
      <c r="AW18" s="3">
        <f t="shared" si="1"/>
        <v>5.8426966292134834E-2</v>
      </c>
      <c r="AX18" s="22">
        <v>130</v>
      </c>
      <c r="AY18" s="22">
        <v>69</v>
      </c>
      <c r="AZ18">
        <v>16916</v>
      </c>
      <c r="BA18">
        <v>6315</v>
      </c>
      <c r="BB18" s="3">
        <v>0.37331520454008038</v>
      </c>
      <c r="BC18">
        <v>5437</v>
      </c>
      <c r="BD18">
        <v>11752</v>
      </c>
      <c r="BE18">
        <v>20</v>
      </c>
      <c r="BF18">
        <v>18</v>
      </c>
      <c r="BG18">
        <v>1</v>
      </c>
      <c r="BH18">
        <v>1</v>
      </c>
      <c r="BI18">
        <f t="shared" si="3"/>
        <v>55</v>
      </c>
      <c r="BJ18">
        <v>20</v>
      </c>
      <c r="BK18" s="54">
        <v>0.52631578947368418</v>
      </c>
      <c r="BL18" s="54">
        <v>0.52631578947368418</v>
      </c>
      <c r="BM18" s="55">
        <v>1788</v>
      </c>
      <c r="BN18" s="54">
        <v>0.52280701754385961</v>
      </c>
      <c r="BO18" s="22">
        <v>4</v>
      </c>
      <c r="BP18" s="22">
        <v>41</v>
      </c>
      <c r="BQ18" s="22">
        <v>25</v>
      </c>
      <c r="BR18" s="22">
        <v>24</v>
      </c>
      <c r="BS18" s="3">
        <v>0.45555555555555555</v>
      </c>
      <c r="BT18" s="22">
        <v>90</v>
      </c>
      <c r="BU18" s="22">
        <v>35</v>
      </c>
      <c r="BV18" s="3">
        <v>0.3888888888888889</v>
      </c>
      <c r="BW18" s="22">
        <v>4</v>
      </c>
      <c r="BX18" s="3">
        <v>0.18388888888888885</v>
      </c>
    </row>
    <row r="19" spans="1:76" x14ac:dyDescent="0.3">
      <c r="A19" s="23" t="s">
        <v>130</v>
      </c>
      <c r="B19">
        <v>4</v>
      </c>
      <c r="C19">
        <v>2</v>
      </c>
      <c r="G19">
        <v>2.61</v>
      </c>
      <c r="H19">
        <f t="shared" si="0"/>
        <v>1.3900000000000001</v>
      </c>
      <c r="I19">
        <v>0</v>
      </c>
      <c r="J19">
        <v>0.51</v>
      </c>
      <c r="K19">
        <f t="shared" si="2"/>
        <v>-0.51</v>
      </c>
      <c r="L19" s="22">
        <v>5</v>
      </c>
      <c r="M19" s="22">
        <v>16</v>
      </c>
      <c r="N19" s="3">
        <v>0.3125</v>
      </c>
      <c r="O19" s="22">
        <v>2</v>
      </c>
      <c r="P19" s="22">
        <v>5</v>
      </c>
      <c r="Q19" s="22">
        <v>2</v>
      </c>
      <c r="R19" s="22">
        <v>38</v>
      </c>
      <c r="S19" s="22">
        <v>134</v>
      </c>
      <c r="T19" s="3">
        <v>0.28358208955223879</v>
      </c>
      <c r="U19" s="22">
        <v>9</v>
      </c>
      <c r="V19" s="22">
        <v>12</v>
      </c>
      <c r="W19" s="24">
        <v>0.75</v>
      </c>
      <c r="X19" s="22">
        <v>0</v>
      </c>
      <c r="Y19" s="22">
        <v>0</v>
      </c>
      <c r="Z19" s="22">
        <v>13</v>
      </c>
      <c r="AA19" s="22">
        <v>19</v>
      </c>
      <c r="AB19" s="3">
        <v>0.68421052631578949</v>
      </c>
      <c r="AC19" s="22">
        <v>31</v>
      </c>
      <c r="AD19" s="22">
        <v>82</v>
      </c>
      <c r="AE19" s="3">
        <v>0.37804878048780488</v>
      </c>
      <c r="AF19" s="22">
        <v>4</v>
      </c>
      <c r="AG19" s="22">
        <v>9</v>
      </c>
      <c r="AH19" s="3">
        <v>0.44444444444444442</v>
      </c>
      <c r="AI19">
        <v>477</v>
      </c>
      <c r="AJ19" s="22">
        <v>37</v>
      </c>
      <c r="AK19" s="22">
        <v>78</v>
      </c>
      <c r="AL19" s="3">
        <v>0.16352201257861634</v>
      </c>
      <c r="AM19">
        <v>7.16</v>
      </c>
      <c r="AN19" s="22">
        <v>2</v>
      </c>
      <c r="AO19" s="22">
        <v>10</v>
      </c>
      <c r="AP19" s="3">
        <v>0.2</v>
      </c>
      <c r="AQ19">
        <v>319</v>
      </c>
      <c r="AR19">
        <v>346</v>
      </c>
      <c r="AS19" s="3">
        <v>0.9219653179190751</v>
      </c>
      <c r="AT19" s="22">
        <v>9</v>
      </c>
      <c r="AU19" s="22">
        <v>15</v>
      </c>
      <c r="AV19" s="3">
        <v>0.6</v>
      </c>
      <c r="AW19" s="3">
        <f t="shared" si="1"/>
        <v>4.3352601156069363E-2</v>
      </c>
      <c r="AX19" s="22">
        <v>26</v>
      </c>
      <c r="AY19" s="22">
        <v>3</v>
      </c>
      <c r="AZ19">
        <v>5099</v>
      </c>
      <c r="BA19">
        <v>1036</v>
      </c>
      <c r="BB19" s="3">
        <v>0.20317709354775446</v>
      </c>
      <c r="BC19">
        <v>1009</v>
      </c>
      <c r="BD19">
        <v>2045</v>
      </c>
      <c r="BE19">
        <v>20</v>
      </c>
      <c r="BF19">
        <v>16</v>
      </c>
      <c r="BG19">
        <v>3</v>
      </c>
      <c r="BH19">
        <v>1</v>
      </c>
      <c r="BI19">
        <f t="shared" si="3"/>
        <v>51</v>
      </c>
      <c r="BJ19">
        <v>6</v>
      </c>
      <c r="BK19" s="54">
        <v>0.15789473684210525</v>
      </c>
      <c r="BL19" s="54">
        <v>0.52631578947368418</v>
      </c>
      <c r="BM19" s="55">
        <v>621</v>
      </c>
      <c r="BN19" s="54">
        <v>0.18157894736842106</v>
      </c>
      <c r="BO19" s="22">
        <v>0</v>
      </c>
      <c r="BP19" s="22">
        <v>13</v>
      </c>
      <c r="BQ19" s="22">
        <v>2</v>
      </c>
      <c r="BR19" s="22">
        <v>5</v>
      </c>
      <c r="BS19" s="3">
        <v>0.65</v>
      </c>
      <c r="BT19" s="22">
        <v>20</v>
      </c>
      <c r="BU19" s="22">
        <v>8</v>
      </c>
      <c r="BV19" s="3">
        <v>0.4</v>
      </c>
      <c r="BW19" s="22">
        <v>1</v>
      </c>
      <c r="BX19" s="3">
        <v>0.1305</v>
      </c>
    </row>
    <row r="20" spans="1:76" x14ac:dyDescent="0.3">
      <c r="A20" s="23" t="s">
        <v>131</v>
      </c>
      <c r="B20">
        <v>0</v>
      </c>
      <c r="G20">
        <v>0</v>
      </c>
      <c r="H20">
        <f t="shared" si="0"/>
        <v>0</v>
      </c>
      <c r="I20">
        <v>0</v>
      </c>
      <c r="J20">
        <v>0</v>
      </c>
      <c r="K20">
        <f t="shared" si="2"/>
        <v>0</v>
      </c>
      <c r="L20" s="22">
        <v>0</v>
      </c>
      <c r="M20" s="22">
        <v>1</v>
      </c>
      <c r="N20" s="3">
        <v>0</v>
      </c>
      <c r="O20" s="22">
        <v>1</v>
      </c>
      <c r="P20" s="22">
        <v>0</v>
      </c>
      <c r="Q20" s="22">
        <v>0</v>
      </c>
      <c r="R20" s="22">
        <v>0</v>
      </c>
      <c r="S20" s="22">
        <v>0</v>
      </c>
      <c r="T20" s="3" t="e">
        <v>#DIV/0!</v>
      </c>
      <c r="U20" s="22">
        <v>0</v>
      </c>
      <c r="V20" s="22">
        <v>0</v>
      </c>
      <c r="W20" s="24" t="e">
        <v>#DIV/0!</v>
      </c>
      <c r="X20" s="22">
        <v>0</v>
      </c>
      <c r="Y20" s="22">
        <v>0</v>
      </c>
      <c r="Z20" s="22">
        <v>1</v>
      </c>
      <c r="AA20" s="22">
        <v>1</v>
      </c>
      <c r="AB20" s="3">
        <v>1</v>
      </c>
      <c r="AC20" s="22">
        <v>1</v>
      </c>
      <c r="AD20" s="22">
        <v>2</v>
      </c>
      <c r="AE20" s="3">
        <v>0.5</v>
      </c>
      <c r="AF20" s="22">
        <v>0</v>
      </c>
      <c r="AG20" s="22">
        <v>0</v>
      </c>
      <c r="AH20" s="3" t="e">
        <v>#DIV/0!</v>
      </c>
      <c r="AI20">
        <v>18</v>
      </c>
      <c r="AJ20" s="22">
        <v>0</v>
      </c>
      <c r="AK20" s="22">
        <v>0</v>
      </c>
      <c r="AL20" s="3">
        <v>0</v>
      </c>
      <c r="AM20">
        <v>0</v>
      </c>
      <c r="AN20" s="22">
        <v>0</v>
      </c>
      <c r="AO20" s="22">
        <v>0</v>
      </c>
      <c r="AP20" s="3" t="e">
        <v>#DIV/0!</v>
      </c>
      <c r="AQ20">
        <v>16</v>
      </c>
      <c r="AR20">
        <v>16</v>
      </c>
      <c r="AS20" s="3">
        <v>1</v>
      </c>
      <c r="AT20" s="22">
        <v>0</v>
      </c>
      <c r="AU20" s="22">
        <v>0</v>
      </c>
      <c r="AV20" s="3" t="e">
        <v>#DIV/0!</v>
      </c>
      <c r="AW20" s="3">
        <f t="shared" si="1"/>
        <v>0</v>
      </c>
      <c r="AX20" s="22">
        <v>0</v>
      </c>
      <c r="AY20" s="22">
        <v>0</v>
      </c>
      <c r="AZ20">
        <v>287</v>
      </c>
      <c r="BA20">
        <v>185</v>
      </c>
      <c r="BB20" s="3">
        <v>0.64459930313588854</v>
      </c>
      <c r="BC20">
        <v>2</v>
      </c>
      <c r="BD20">
        <v>187</v>
      </c>
      <c r="BE20">
        <v>1</v>
      </c>
      <c r="BF20">
        <v>1</v>
      </c>
      <c r="BI20">
        <f t="shared" si="3"/>
        <v>3</v>
      </c>
      <c r="BK20" s="54">
        <v>0</v>
      </c>
      <c r="BL20" s="54">
        <v>2.6315789473684209E-2</v>
      </c>
      <c r="BM20" s="55">
        <v>25</v>
      </c>
      <c r="BN20" s="54">
        <v>7.3099415204678359E-3</v>
      </c>
      <c r="BO20" s="22">
        <v>0</v>
      </c>
      <c r="BP20" s="22">
        <v>0</v>
      </c>
      <c r="BQ20" s="22">
        <v>0</v>
      </c>
      <c r="BR20" s="22">
        <v>0</v>
      </c>
      <c r="BS20" s="3" t="e">
        <v>#DIV/0!</v>
      </c>
      <c r="BT20" s="22">
        <v>0</v>
      </c>
      <c r="BU20" s="22">
        <v>0</v>
      </c>
      <c r="BV20" s="3" t="e">
        <v>#DIV/0!</v>
      </c>
      <c r="BW20" s="22">
        <v>0</v>
      </c>
      <c r="BX20" s="3" t="e">
        <v>#DIV/0!</v>
      </c>
    </row>
    <row r="21" spans="1:76" x14ac:dyDescent="0.3">
      <c r="A21" s="23" t="s">
        <v>142</v>
      </c>
      <c r="B21">
        <v>4</v>
      </c>
      <c r="C21">
        <v>1</v>
      </c>
      <c r="G21">
        <v>2.1</v>
      </c>
      <c r="H21">
        <f t="shared" si="0"/>
        <v>1.9</v>
      </c>
      <c r="I21">
        <v>5</v>
      </c>
      <c r="J21">
        <v>4.1100000000000003</v>
      </c>
      <c r="K21">
        <f t="shared" si="2"/>
        <v>0.88999999999999968</v>
      </c>
      <c r="L21" s="22">
        <v>32</v>
      </c>
      <c r="M21" s="22">
        <v>50</v>
      </c>
      <c r="N21" s="3">
        <v>0.64</v>
      </c>
      <c r="O21" s="22">
        <v>11</v>
      </c>
      <c r="P21" s="22">
        <v>10</v>
      </c>
      <c r="Q21" s="22">
        <v>0</v>
      </c>
      <c r="R21" s="22">
        <v>45</v>
      </c>
      <c r="S21" s="22">
        <v>232</v>
      </c>
      <c r="T21" s="3">
        <v>0.19396551724137931</v>
      </c>
      <c r="U21" s="22">
        <v>13</v>
      </c>
      <c r="V21" s="22">
        <v>13</v>
      </c>
      <c r="W21" s="24">
        <v>1</v>
      </c>
      <c r="X21" s="22">
        <v>2</v>
      </c>
      <c r="Y21" s="22">
        <v>0</v>
      </c>
      <c r="Z21" s="22">
        <v>27</v>
      </c>
      <c r="AA21" s="22">
        <v>42</v>
      </c>
      <c r="AB21" s="3">
        <v>0.6428571428571429</v>
      </c>
      <c r="AC21" s="22">
        <v>77</v>
      </c>
      <c r="AD21" s="22">
        <v>156</v>
      </c>
      <c r="AE21" s="3">
        <v>0.49358974358974361</v>
      </c>
      <c r="AF21" s="22">
        <v>4</v>
      </c>
      <c r="AG21" s="22">
        <v>12</v>
      </c>
      <c r="AH21" s="3">
        <v>0.33333333333333331</v>
      </c>
      <c r="AI21">
        <v>1255</v>
      </c>
      <c r="AJ21" s="22">
        <v>70</v>
      </c>
      <c r="AK21" s="22">
        <v>273</v>
      </c>
      <c r="AL21" s="3">
        <v>0.21752988047808766</v>
      </c>
      <c r="AM21">
        <v>13.170000000000002</v>
      </c>
      <c r="AN21" s="22">
        <v>4</v>
      </c>
      <c r="AO21" s="22">
        <v>11</v>
      </c>
      <c r="AP21" s="3">
        <v>0.36363636363636365</v>
      </c>
      <c r="AQ21">
        <v>818</v>
      </c>
      <c r="AR21">
        <v>994</v>
      </c>
      <c r="AS21" s="3">
        <v>0.82293762575452711</v>
      </c>
      <c r="AT21" s="22">
        <v>32</v>
      </c>
      <c r="AU21" s="22">
        <v>56</v>
      </c>
      <c r="AV21" s="3">
        <v>0.5714285714285714</v>
      </c>
      <c r="AW21" s="3">
        <f t="shared" si="1"/>
        <v>5.6338028169014086E-2</v>
      </c>
      <c r="AX21" s="22">
        <v>98</v>
      </c>
      <c r="AY21" s="22">
        <v>27</v>
      </c>
      <c r="AZ21">
        <v>13268</v>
      </c>
      <c r="BA21">
        <v>3673</v>
      </c>
      <c r="BB21" s="3">
        <v>0.27683147422369608</v>
      </c>
      <c r="BC21">
        <v>2858</v>
      </c>
      <c r="BD21">
        <v>6531</v>
      </c>
      <c r="BE21">
        <v>25</v>
      </c>
      <c r="BF21">
        <v>18</v>
      </c>
      <c r="BG21">
        <v>4</v>
      </c>
      <c r="BH21">
        <v>3</v>
      </c>
      <c r="BI21">
        <f t="shared" si="3"/>
        <v>58</v>
      </c>
      <c r="BJ21">
        <v>14</v>
      </c>
      <c r="BK21" s="54">
        <v>0.36842105263157893</v>
      </c>
      <c r="BL21" s="54">
        <v>0.65789473684210531</v>
      </c>
      <c r="BM21" s="55">
        <v>1344</v>
      </c>
      <c r="BN21" s="54">
        <v>0.39298245614035088</v>
      </c>
      <c r="BO21" s="22">
        <v>1</v>
      </c>
      <c r="BP21" s="22">
        <v>10</v>
      </c>
      <c r="BQ21" s="22">
        <v>11</v>
      </c>
      <c r="BR21" s="22">
        <v>3</v>
      </c>
      <c r="BS21" s="3">
        <v>0.41666666666666669</v>
      </c>
      <c r="BT21" s="22">
        <v>24</v>
      </c>
      <c r="BU21" s="22">
        <v>9</v>
      </c>
      <c r="BV21" s="3">
        <v>0.375</v>
      </c>
      <c r="BW21" s="22">
        <v>3</v>
      </c>
      <c r="BX21" s="3">
        <v>8.7500000000000008E-2</v>
      </c>
    </row>
    <row r="22" spans="1:76" x14ac:dyDescent="0.3">
      <c r="A22" s="23" t="s">
        <v>132</v>
      </c>
      <c r="B22">
        <v>1</v>
      </c>
      <c r="C22">
        <v>1</v>
      </c>
      <c r="G22">
        <v>2.1000000000000005</v>
      </c>
      <c r="H22">
        <f t="shared" si="0"/>
        <v>-1.1000000000000005</v>
      </c>
      <c r="I22">
        <v>5</v>
      </c>
      <c r="J22">
        <v>3.4599999999999995</v>
      </c>
      <c r="K22">
        <f t="shared" si="2"/>
        <v>1.5400000000000005</v>
      </c>
      <c r="L22" s="22">
        <v>59</v>
      </c>
      <c r="M22" s="22">
        <v>80</v>
      </c>
      <c r="N22" s="3">
        <v>0.73750000000000004</v>
      </c>
      <c r="O22" s="22">
        <v>19</v>
      </c>
      <c r="P22" s="22">
        <v>33</v>
      </c>
      <c r="Q22" s="22">
        <v>10</v>
      </c>
      <c r="R22" s="22">
        <v>110</v>
      </c>
      <c r="S22" s="22">
        <v>372</v>
      </c>
      <c r="T22" s="3">
        <v>0.29569892473118281</v>
      </c>
      <c r="U22" s="22">
        <v>22</v>
      </c>
      <c r="V22" s="22">
        <v>36</v>
      </c>
      <c r="W22" s="24">
        <v>0.61111111111111116</v>
      </c>
      <c r="X22" s="22">
        <v>2</v>
      </c>
      <c r="Y22" s="22">
        <v>0</v>
      </c>
      <c r="Z22" s="22">
        <v>39</v>
      </c>
      <c r="AA22" s="22">
        <v>51</v>
      </c>
      <c r="AB22" s="3">
        <v>0.76470588235294112</v>
      </c>
      <c r="AC22" s="22">
        <v>152</v>
      </c>
      <c r="AD22" s="22">
        <v>274</v>
      </c>
      <c r="AE22" s="3">
        <v>0.55474452554744524</v>
      </c>
      <c r="AF22" s="22">
        <v>33</v>
      </c>
      <c r="AG22" s="22">
        <v>51.061058344640436</v>
      </c>
      <c r="AH22" s="3">
        <v>0.64628507653061218</v>
      </c>
      <c r="AI22">
        <v>2575</v>
      </c>
      <c r="AJ22" s="22">
        <v>40</v>
      </c>
      <c r="AK22" s="22">
        <v>274</v>
      </c>
      <c r="AL22" s="3">
        <v>0.10640776699029127</v>
      </c>
      <c r="AM22">
        <v>17.959999999999997</v>
      </c>
      <c r="AN22" s="22">
        <v>6</v>
      </c>
      <c r="AO22" s="22">
        <v>19</v>
      </c>
      <c r="AP22" s="3">
        <v>0.31578947368421051</v>
      </c>
      <c r="AQ22">
        <v>2023</v>
      </c>
      <c r="AR22">
        <v>2194</v>
      </c>
      <c r="AS22" s="3">
        <v>0.92206016408386504</v>
      </c>
      <c r="AT22" s="22">
        <v>79</v>
      </c>
      <c r="AU22" s="22">
        <v>100</v>
      </c>
      <c r="AV22" s="3">
        <v>0.79</v>
      </c>
      <c r="AW22" s="3">
        <f t="shared" si="1"/>
        <v>4.5578851412944391E-2</v>
      </c>
      <c r="AX22" s="22">
        <v>170</v>
      </c>
      <c r="AY22" s="22">
        <v>26</v>
      </c>
      <c r="AZ22">
        <v>33974</v>
      </c>
      <c r="BA22">
        <v>8519</v>
      </c>
      <c r="BB22" s="3">
        <v>0.25075057396832873</v>
      </c>
      <c r="BC22">
        <v>6606</v>
      </c>
      <c r="BD22">
        <v>15125</v>
      </c>
      <c r="BE22">
        <v>33</v>
      </c>
      <c r="BF22">
        <v>25</v>
      </c>
      <c r="BG22">
        <v>5</v>
      </c>
      <c r="BH22">
        <v>3</v>
      </c>
      <c r="BI22">
        <f t="shared" si="3"/>
        <v>80</v>
      </c>
      <c r="BJ22">
        <v>27</v>
      </c>
      <c r="BK22" s="54">
        <v>0.71052631578947367</v>
      </c>
      <c r="BL22" s="54">
        <v>0.86842105263157898</v>
      </c>
      <c r="BM22" s="55">
        <v>2366</v>
      </c>
      <c r="BN22" s="54">
        <v>0.69181286549707599</v>
      </c>
      <c r="BO22" s="22">
        <v>2</v>
      </c>
      <c r="BP22" s="22">
        <v>5</v>
      </c>
      <c r="BQ22" s="22">
        <v>14</v>
      </c>
      <c r="BR22" s="22">
        <v>4</v>
      </c>
      <c r="BS22" s="3">
        <v>0.21739130434782608</v>
      </c>
      <c r="BT22" s="22">
        <v>23</v>
      </c>
      <c r="BU22" s="22">
        <v>11</v>
      </c>
      <c r="BV22" s="3">
        <v>0.47826086956521741</v>
      </c>
      <c r="BW22" s="22">
        <v>4</v>
      </c>
      <c r="BX22" s="3">
        <v>9.1304347826086985E-2</v>
      </c>
    </row>
    <row r="23" spans="1:76" x14ac:dyDescent="0.3">
      <c r="A23" s="23" t="s">
        <v>133</v>
      </c>
      <c r="B23">
        <v>0</v>
      </c>
      <c r="G23">
        <v>0</v>
      </c>
      <c r="H23">
        <f t="shared" si="0"/>
        <v>0</v>
      </c>
      <c r="I23">
        <v>0</v>
      </c>
      <c r="J23">
        <v>0</v>
      </c>
      <c r="K23">
        <f t="shared" si="2"/>
        <v>0</v>
      </c>
      <c r="L23" s="22">
        <v>0</v>
      </c>
      <c r="M23" s="22">
        <v>0</v>
      </c>
      <c r="N23" s="3" t="e">
        <v>#DIV/0!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3" t="e">
        <v>#DIV/0!</v>
      </c>
      <c r="U23" s="22">
        <v>0</v>
      </c>
      <c r="V23" s="22">
        <v>0</v>
      </c>
      <c r="W23" s="24" t="e">
        <v>#DIV/0!</v>
      </c>
      <c r="X23" s="22">
        <v>0</v>
      </c>
      <c r="Y23" s="22">
        <v>0</v>
      </c>
      <c r="Z23" s="22">
        <v>0</v>
      </c>
      <c r="AA23" s="22">
        <v>0</v>
      </c>
      <c r="AB23" s="3" t="e">
        <v>#DIV/0!</v>
      </c>
      <c r="AC23" s="22">
        <v>0</v>
      </c>
      <c r="AD23" s="22">
        <v>0</v>
      </c>
      <c r="AE23" s="3" t="e">
        <v>#DIV/0!</v>
      </c>
      <c r="AF23" s="22">
        <v>0</v>
      </c>
      <c r="AG23" s="22">
        <v>0</v>
      </c>
      <c r="AH23" s="3" t="e">
        <v>#DIV/0!</v>
      </c>
      <c r="AI23">
        <v>4</v>
      </c>
      <c r="AJ23" s="22">
        <v>0</v>
      </c>
      <c r="AK23" s="22">
        <v>0</v>
      </c>
      <c r="AL23" s="3">
        <v>0</v>
      </c>
      <c r="AM23">
        <v>0</v>
      </c>
      <c r="AN23" s="22">
        <v>0</v>
      </c>
      <c r="AO23" s="22">
        <v>0</v>
      </c>
      <c r="AP23" s="3" t="e">
        <v>#DIV/0!</v>
      </c>
      <c r="AQ23">
        <v>4</v>
      </c>
      <c r="AR23">
        <v>4</v>
      </c>
      <c r="AS23" s="3">
        <v>1</v>
      </c>
      <c r="AT23" s="22">
        <v>0</v>
      </c>
      <c r="AU23" s="22">
        <v>0</v>
      </c>
      <c r="AV23" s="3" t="e">
        <v>#DIV/0!</v>
      </c>
      <c r="AW23" s="3">
        <f t="shared" si="1"/>
        <v>0</v>
      </c>
      <c r="AX23" s="22">
        <v>1</v>
      </c>
      <c r="AY23" s="22">
        <v>0</v>
      </c>
      <c r="AZ23">
        <v>71</v>
      </c>
      <c r="BA23">
        <v>33</v>
      </c>
      <c r="BB23" s="3">
        <v>0.46478873239436619</v>
      </c>
      <c r="BC23">
        <v>13</v>
      </c>
      <c r="BD23">
        <v>46</v>
      </c>
      <c r="BE23">
        <v>1</v>
      </c>
      <c r="BG23">
        <v>1</v>
      </c>
      <c r="BI23">
        <f t="shared" si="3"/>
        <v>1</v>
      </c>
      <c r="BK23" s="54">
        <v>0</v>
      </c>
      <c r="BL23" s="54">
        <v>2.6315789473684209E-2</v>
      </c>
      <c r="BM23" s="55">
        <v>6</v>
      </c>
      <c r="BN23" s="54">
        <v>1.7543859649122807E-3</v>
      </c>
      <c r="BO23" s="22">
        <v>0</v>
      </c>
      <c r="BP23" s="22">
        <v>0</v>
      </c>
      <c r="BQ23" s="22">
        <v>0</v>
      </c>
      <c r="BR23" s="22">
        <v>0</v>
      </c>
      <c r="BS23" s="3" t="e">
        <v>#DIV/0!</v>
      </c>
      <c r="BT23" s="22">
        <v>0</v>
      </c>
      <c r="BU23" s="22">
        <v>0</v>
      </c>
      <c r="BV23" s="3" t="e">
        <v>#DIV/0!</v>
      </c>
      <c r="BW23" s="22">
        <v>0</v>
      </c>
      <c r="BX23" s="3" t="e">
        <v>#DIV/0!</v>
      </c>
    </row>
    <row r="24" spans="1:76" x14ac:dyDescent="0.3">
      <c r="A24" s="23" t="s">
        <v>143</v>
      </c>
      <c r="B24">
        <v>1</v>
      </c>
      <c r="F24">
        <v>1</v>
      </c>
      <c r="G24">
        <v>0.68</v>
      </c>
      <c r="H24">
        <f t="shared" si="0"/>
        <v>0.31999999999999995</v>
      </c>
      <c r="I24">
        <v>1</v>
      </c>
      <c r="J24">
        <v>0.31</v>
      </c>
      <c r="K24">
        <f t="shared" si="2"/>
        <v>0.69</v>
      </c>
      <c r="L24" s="22">
        <v>28</v>
      </c>
      <c r="M24" s="22">
        <v>44</v>
      </c>
      <c r="N24" s="3">
        <v>0.63636363636363635</v>
      </c>
      <c r="O24" s="22">
        <v>24</v>
      </c>
      <c r="P24" s="22">
        <v>21</v>
      </c>
      <c r="Q24" s="22">
        <v>6</v>
      </c>
      <c r="R24" s="22">
        <v>29</v>
      </c>
      <c r="S24" s="22">
        <v>121</v>
      </c>
      <c r="T24" s="3">
        <v>0.23966942148760331</v>
      </c>
      <c r="U24" s="22">
        <v>14</v>
      </c>
      <c r="V24" s="22">
        <v>27</v>
      </c>
      <c r="W24" s="24">
        <v>0.51851851851851849</v>
      </c>
      <c r="X24" s="22">
        <v>3</v>
      </c>
      <c r="Y24" s="22">
        <v>1</v>
      </c>
      <c r="Z24" s="22">
        <v>5</v>
      </c>
      <c r="AA24" s="22">
        <v>5</v>
      </c>
      <c r="AB24" s="3">
        <v>1</v>
      </c>
      <c r="AC24" s="22">
        <v>70</v>
      </c>
      <c r="AD24" s="22">
        <v>151</v>
      </c>
      <c r="AE24" s="3">
        <v>0.46357615894039733</v>
      </c>
      <c r="AF24" s="22">
        <v>23</v>
      </c>
      <c r="AG24" s="22">
        <v>50.931248266237944</v>
      </c>
      <c r="AH24" s="3">
        <v>0.45158916741584321</v>
      </c>
      <c r="AI24">
        <v>1486</v>
      </c>
      <c r="AJ24" s="22">
        <v>8</v>
      </c>
      <c r="AK24" s="22">
        <v>105</v>
      </c>
      <c r="AL24" s="3">
        <v>7.0659488559892333E-2</v>
      </c>
      <c r="AM24">
        <v>9.4400000000000013</v>
      </c>
      <c r="AN24" s="22">
        <v>0</v>
      </c>
      <c r="AO24" s="22">
        <v>0</v>
      </c>
      <c r="AP24" s="3" t="e">
        <v>#DIV/0!</v>
      </c>
      <c r="AQ24">
        <v>1249</v>
      </c>
      <c r="AR24">
        <v>1335</v>
      </c>
      <c r="AS24" s="3">
        <v>0.93558052434456929</v>
      </c>
      <c r="AT24" s="22">
        <v>63</v>
      </c>
      <c r="AU24" s="22">
        <v>79</v>
      </c>
      <c r="AV24" s="3">
        <v>0.79746835443037978</v>
      </c>
      <c r="AW24" s="3">
        <f t="shared" si="1"/>
        <v>5.9176029962546818E-2</v>
      </c>
      <c r="AX24" s="22">
        <v>145</v>
      </c>
      <c r="AY24" s="22">
        <v>11</v>
      </c>
      <c r="AZ24">
        <v>21737</v>
      </c>
      <c r="BA24">
        <v>6760</v>
      </c>
      <c r="BB24" s="3">
        <v>0.31099047706675254</v>
      </c>
      <c r="BC24">
        <v>2545</v>
      </c>
      <c r="BD24">
        <v>9305</v>
      </c>
      <c r="BE24">
        <v>19</v>
      </c>
      <c r="BF24">
        <v>13</v>
      </c>
      <c r="BG24">
        <v>5</v>
      </c>
      <c r="BH24">
        <v>1</v>
      </c>
      <c r="BI24">
        <f t="shared" si="3"/>
        <v>44</v>
      </c>
      <c r="BJ24">
        <v>14</v>
      </c>
      <c r="BK24" s="54">
        <v>0.36842105263157893</v>
      </c>
      <c r="BL24" s="54">
        <v>0.5</v>
      </c>
      <c r="BM24" s="55">
        <v>1159</v>
      </c>
      <c r="BN24" s="54">
        <v>0.33888888888888891</v>
      </c>
      <c r="BO24" s="22">
        <v>0</v>
      </c>
      <c r="BP24" s="22">
        <v>3</v>
      </c>
      <c r="BQ24" s="22">
        <v>3</v>
      </c>
      <c r="BR24" s="22">
        <v>1</v>
      </c>
      <c r="BS24" s="3">
        <v>0.42857142857142855</v>
      </c>
      <c r="BT24" s="22">
        <v>7</v>
      </c>
      <c r="BU24" s="22">
        <v>3</v>
      </c>
      <c r="BV24" s="3">
        <v>0.42857142857142855</v>
      </c>
      <c r="BW24" s="22">
        <v>1</v>
      </c>
      <c r="BX24" s="3">
        <v>9.7142857142857156E-2</v>
      </c>
    </row>
    <row r="25" spans="1:76" x14ac:dyDescent="0.3">
      <c r="A25" s="23" t="s">
        <v>34</v>
      </c>
      <c r="B25">
        <v>1</v>
      </c>
      <c r="F25">
        <v>1</v>
      </c>
      <c r="G25">
        <v>0.56000000000000005</v>
      </c>
      <c r="H25">
        <f t="shared" si="0"/>
        <v>0.43999999999999995</v>
      </c>
      <c r="I25">
        <v>0</v>
      </c>
      <c r="J25">
        <v>0.24</v>
      </c>
      <c r="K25">
        <f t="shared" si="2"/>
        <v>-0.24</v>
      </c>
      <c r="L25" s="22">
        <v>30</v>
      </c>
      <c r="M25" s="22">
        <v>39</v>
      </c>
      <c r="N25" s="3">
        <v>0.76923076923076927</v>
      </c>
      <c r="O25" s="22">
        <v>107</v>
      </c>
      <c r="P25" s="22">
        <v>19</v>
      </c>
      <c r="Q25" s="22">
        <v>18</v>
      </c>
      <c r="R25" s="22">
        <v>64</v>
      </c>
      <c r="S25" s="22">
        <v>154</v>
      </c>
      <c r="T25" s="3">
        <v>0.41558441558441561</v>
      </c>
      <c r="U25" s="22">
        <v>12</v>
      </c>
      <c r="V25" s="22">
        <v>24</v>
      </c>
      <c r="W25" s="24">
        <v>0.5</v>
      </c>
      <c r="X25" s="22">
        <v>5</v>
      </c>
      <c r="Y25" s="22">
        <v>0</v>
      </c>
      <c r="Z25" s="22">
        <v>1</v>
      </c>
      <c r="AA25" s="22">
        <v>1</v>
      </c>
      <c r="AB25" s="3">
        <v>1</v>
      </c>
      <c r="AC25" s="22">
        <v>91</v>
      </c>
      <c r="AD25" s="22">
        <v>144</v>
      </c>
      <c r="AE25" s="3">
        <v>0.63194444444444442</v>
      </c>
      <c r="AF25" s="22">
        <v>48</v>
      </c>
      <c r="AG25" s="22">
        <v>72.04209252922567</v>
      </c>
      <c r="AH25" s="3">
        <v>0.66627714874505628</v>
      </c>
      <c r="AI25">
        <v>1954</v>
      </c>
      <c r="AJ25" s="22">
        <v>15</v>
      </c>
      <c r="AK25" s="22">
        <v>76</v>
      </c>
      <c r="AL25" s="3">
        <v>3.8894575230296824E-2</v>
      </c>
      <c r="AM25">
        <v>16.410000000000004</v>
      </c>
      <c r="AN25" s="22">
        <v>0</v>
      </c>
      <c r="AO25" s="22">
        <v>1</v>
      </c>
      <c r="AP25" s="3">
        <v>0</v>
      </c>
      <c r="AQ25">
        <v>1645</v>
      </c>
      <c r="AR25">
        <v>1712</v>
      </c>
      <c r="AS25" s="3">
        <v>0.96086448598130836</v>
      </c>
      <c r="AT25" s="22">
        <v>102</v>
      </c>
      <c r="AU25" s="22">
        <v>129</v>
      </c>
      <c r="AV25" s="3">
        <v>0.79069767441860461</v>
      </c>
      <c r="AW25" s="3">
        <f t="shared" si="1"/>
        <v>7.5350467289719628E-2</v>
      </c>
      <c r="AX25" s="22">
        <v>93</v>
      </c>
      <c r="AY25" s="22">
        <v>4</v>
      </c>
      <c r="AZ25">
        <v>31702</v>
      </c>
      <c r="BA25">
        <v>11617</v>
      </c>
      <c r="BB25" s="3">
        <v>0.36644375749164093</v>
      </c>
      <c r="BC25">
        <v>4597</v>
      </c>
      <c r="BD25">
        <v>16214</v>
      </c>
      <c r="BE25">
        <v>25</v>
      </c>
      <c r="BF25">
        <v>20</v>
      </c>
      <c r="BG25">
        <v>4</v>
      </c>
      <c r="BH25">
        <v>1</v>
      </c>
      <c r="BI25">
        <f t="shared" si="3"/>
        <v>64</v>
      </c>
      <c r="BJ25">
        <v>24</v>
      </c>
      <c r="BK25" s="54">
        <v>0.63157894736842102</v>
      </c>
      <c r="BL25" s="54">
        <v>0.65789473684210531</v>
      </c>
      <c r="BM25" s="55">
        <v>2117</v>
      </c>
      <c r="BN25" s="54">
        <v>0.61900584795321634</v>
      </c>
      <c r="BO25" s="22">
        <v>0</v>
      </c>
      <c r="BP25" s="22">
        <v>3</v>
      </c>
      <c r="BQ25" s="22">
        <v>6</v>
      </c>
      <c r="BR25" s="22">
        <v>2</v>
      </c>
      <c r="BS25" s="3">
        <v>0.27272727272727271</v>
      </c>
      <c r="BT25" s="22">
        <v>11</v>
      </c>
      <c r="BU25" s="22">
        <v>1</v>
      </c>
      <c r="BV25" s="3">
        <v>9.0909090909090912E-2</v>
      </c>
      <c r="BW25" s="22">
        <v>6</v>
      </c>
      <c r="BX25" s="3">
        <v>5.0909090909090911E-2</v>
      </c>
    </row>
    <row r="26" spans="1:76" x14ac:dyDescent="0.3">
      <c r="A26" s="23" t="s">
        <v>35</v>
      </c>
      <c r="B26">
        <v>0</v>
      </c>
      <c r="G26">
        <v>0.38</v>
      </c>
      <c r="H26">
        <f t="shared" si="0"/>
        <v>-0.38</v>
      </c>
      <c r="I26">
        <v>3</v>
      </c>
      <c r="J26">
        <v>1.9400000000000004</v>
      </c>
      <c r="K26">
        <f t="shared" si="2"/>
        <v>1.0599999999999996</v>
      </c>
      <c r="L26" s="22">
        <v>51</v>
      </c>
      <c r="M26" s="22">
        <v>94</v>
      </c>
      <c r="N26" s="3">
        <v>0.54255319148936165</v>
      </c>
      <c r="O26" s="22">
        <v>10</v>
      </c>
      <c r="P26" s="22">
        <v>27</v>
      </c>
      <c r="Q26" s="22">
        <v>6</v>
      </c>
      <c r="R26" s="22">
        <v>102</v>
      </c>
      <c r="S26" s="22">
        <v>327</v>
      </c>
      <c r="T26" s="3">
        <v>0.31192660550458717</v>
      </c>
      <c r="U26" s="22">
        <v>53</v>
      </c>
      <c r="V26" s="22">
        <v>31</v>
      </c>
      <c r="W26" s="24">
        <v>1.7096774193548387</v>
      </c>
      <c r="X26" s="22">
        <v>9</v>
      </c>
      <c r="Y26" s="22">
        <v>1</v>
      </c>
      <c r="Z26" s="22">
        <v>42</v>
      </c>
      <c r="AA26" s="22">
        <v>51</v>
      </c>
      <c r="AB26" s="3">
        <v>0.82352941176470584</v>
      </c>
      <c r="AC26" s="22">
        <v>153</v>
      </c>
      <c r="AD26" s="22">
        <v>275</v>
      </c>
      <c r="AE26" s="3">
        <v>0.55636363636363639</v>
      </c>
      <c r="AF26" s="22">
        <v>7</v>
      </c>
      <c r="AG26" s="22">
        <v>14</v>
      </c>
      <c r="AH26" s="3">
        <v>0.5</v>
      </c>
      <c r="AI26">
        <v>2379</v>
      </c>
      <c r="AJ26" s="22">
        <v>21</v>
      </c>
      <c r="AK26" s="22">
        <v>262</v>
      </c>
      <c r="AL26" s="3">
        <v>0.11013030685161833</v>
      </c>
      <c r="AM26">
        <v>12.520000000000001</v>
      </c>
      <c r="AN26" s="22">
        <v>2</v>
      </c>
      <c r="AO26" s="22">
        <v>9</v>
      </c>
      <c r="AP26" s="3">
        <v>0.22222222222222221</v>
      </c>
      <c r="AQ26">
        <v>1860</v>
      </c>
      <c r="AR26">
        <v>2039</v>
      </c>
      <c r="AS26" s="3">
        <v>0.91221186856302106</v>
      </c>
      <c r="AT26" s="22">
        <v>107</v>
      </c>
      <c r="AU26" s="22">
        <v>140</v>
      </c>
      <c r="AV26" s="3">
        <v>0.76428571428571423</v>
      </c>
      <c r="AW26" s="3">
        <f t="shared" si="1"/>
        <v>6.8661108386463957E-2</v>
      </c>
      <c r="AX26" s="22">
        <v>193</v>
      </c>
      <c r="AY26" s="22">
        <v>28</v>
      </c>
      <c r="AZ26">
        <v>30667</v>
      </c>
      <c r="BA26">
        <v>9619</v>
      </c>
      <c r="BB26" s="3">
        <v>0.31365963413441156</v>
      </c>
      <c r="BC26">
        <v>5276</v>
      </c>
      <c r="BD26">
        <v>14895</v>
      </c>
      <c r="BE26">
        <v>22</v>
      </c>
      <c r="BF26">
        <v>18</v>
      </c>
      <c r="BG26">
        <v>2</v>
      </c>
      <c r="BH26">
        <v>2</v>
      </c>
      <c r="BI26">
        <f t="shared" si="3"/>
        <v>56</v>
      </c>
      <c r="BJ26">
        <v>20</v>
      </c>
      <c r="BK26" s="54">
        <v>0.52631578947368418</v>
      </c>
      <c r="BL26" s="54">
        <v>0.57894736842105265</v>
      </c>
      <c r="BM26" s="55">
        <v>1724</v>
      </c>
      <c r="BN26" s="54">
        <v>0.50409356725146204</v>
      </c>
      <c r="BO26" s="22">
        <v>0</v>
      </c>
      <c r="BP26" s="22">
        <v>1</v>
      </c>
      <c r="BQ26" s="22">
        <v>5</v>
      </c>
      <c r="BR26" s="22">
        <v>1</v>
      </c>
      <c r="BS26" s="3">
        <v>0.14285714285714285</v>
      </c>
      <c r="BT26" s="22">
        <v>7</v>
      </c>
      <c r="BU26" s="22">
        <v>3</v>
      </c>
      <c r="BV26" s="3">
        <v>0.42857142857142855</v>
      </c>
      <c r="BW26" s="22">
        <v>0</v>
      </c>
      <c r="BX26" s="3">
        <v>5.4285714285714284E-2</v>
      </c>
    </row>
    <row r="27" spans="1:76" x14ac:dyDescent="0.3">
      <c r="A27" s="23" t="s">
        <v>134</v>
      </c>
      <c r="B27">
        <v>0</v>
      </c>
      <c r="G27">
        <v>0.7</v>
      </c>
      <c r="H27">
        <f t="shared" si="0"/>
        <v>-0.7</v>
      </c>
      <c r="I27">
        <v>0</v>
      </c>
      <c r="J27">
        <v>0.44</v>
      </c>
      <c r="K27">
        <f t="shared" si="2"/>
        <v>-0.44</v>
      </c>
      <c r="L27" s="22">
        <v>1</v>
      </c>
      <c r="M27" s="22">
        <v>1</v>
      </c>
      <c r="N27" s="3">
        <v>1</v>
      </c>
      <c r="O27" s="22">
        <v>0</v>
      </c>
      <c r="P27" s="22">
        <v>0</v>
      </c>
      <c r="Q27" s="22">
        <v>0</v>
      </c>
      <c r="R27" s="22">
        <v>3</v>
      </c>
      <c r="S27" s="22">
        <v>20</v>
      </c>
      <c r="T27" s="3">
        <v>0.15</v>
      </c>
      <c r="U27" s="22">
        <v>0</v>
      </c>
      <c r="V27" s="22">
        <v>2</v>
      </c>
      <c r="W27" s="24">
        <v>0</v>
      </c>
      <c r="X27" s="22">
        <v>1</v>
      </c>
      <c r="Y27" s="22">
        <v>0</v>
      </c>
      <c r="Z27" s="22">
        <v>0</v>
      </c>
      <c r="AA27" s="22">
        <v>0</v>
      </c>
      <c r="AB27" s="3" t="e">
        <v>#DIV/0!</v>
      </c>
      <c r="AC27" s="22">
        <v>1</v>
      </c>
      <c r="AD27" s="22">
        <v>5</v>
      </c>
      <c r="AE27" s="3">
        <v>0.2</v>
      </c>
      <c r="AF27" s="22">
        <v>0</v>
      </c>
      <c r="AG27" s="22">
        <v>0</v>
      </c>
      <c r="AH27" s="3" t="e">
        <v>#DIV/0!</v>
      </c>
      <c r="AI27">
        <v>28</v>
      </c>
      <c r="AJ27" s="22">
        <v>5</v>
      </c>
      <c r="AK27" s="22">
        <v>11</v>
      </c>
      <c r="AL27" s="3">
        <v>0.39285714285714285</v>
      </c>
      <c r="AM27">
        <v>1.1400000000000001</v>
      </c>
      <c r="AN27" s="22">
        <v>0</v>
      </c>
      <c r="AO27" s="22">
        <v>1</v>
      </c>
      <c r="AP27" s="3">
        <v>0</v>
      </c>
      <c r="AQ27">
        <v>13</v>
      </c>
      <c r="AR27">
        <v>16</v>
      </c>
      <c r="AS27" s="3">
        <v>0.8125</v>
      </c>
      <c r="AT27" s="22">
        <v>0</v>
      </c>
      <c r="AU27" s="22">
        <v>0</v>
      </c>
      <c r="AV27" s="3" t="e">
        <v>#DIV/0!</v>
      </c>
      <c r="AW27" s="3">
        <f t="shared" si="1"/>
        <v>0</v>
      </c>
      <c r="AX27" s="22">
        <v>1</v>
      </c>
      <c r="AY27" s="22">
        <v>1</v>
      </c>
      <c r="AZ27">
        <v>188</v>
      </c>
      <c r="BA27">
        <v>31</v>
      </c>
      <c r="BB27" s="3">
        <v>0.16489361702127658</v>
      </c>
      <c r="BC27">
        <v>95</v>
      </c>
      <c r="BD27">
        <v>126</v>
      </c>
      <c r="BE27">
        <v>3</v>
      </c>
      <c r="BF27">
        <v>2</v>
      </c>
      <c r="BG27">
        <v>1</v>
      </c>
      <c r="BI27">
        <f t="shared" si="3"/>
        <v>7</v>
      </c>
      <c r="BJ27">
        <v>1</v>
      </c>
      <c r="BK27" s="54">
        <v>2.6315789473684209E-2</v>
      </c>
      <c r="BL27" s="54">
        <v>7.8947368421052627E-2</v>
      </c>
      <c r="BM27" s="55">
        <v>120</v>
      </c>
      <c r="BN27" s="54">
        <v>3.5087719298245612E-2</v>
      </c>
      <c r="BO27" s="22">
        <v>0</v>
      </c>
      <c r="BP27" s="22">
        <v>2</v>
      </c>
      <c r="BQ27" s="22">
        <v>0</v>
      </c>
      <c r="BR27" s="22">
        <v>0</v>
      </c>
      <c r="BS27" s="3">
        <v>1</v>
      </c>
      <c r="BT27" s="22">
        <v>2</v>
      </c>
      <c r="BU27" s="22">
        <v>0</v>
      </c>
      <c r="BV27" s="3">
        <v>0</v>
      </c>
      <c r="BW27" s="22">
        <v>0</v>
      </c>
      <c r="BX27" s="3">
        <v>0.35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F601F-D88F-417A-B908-688AC657BD1C}">
  <sheetPr codeName="Feuil5"/>
  <dimension ref="A1:BX27"/>
  <sheetViews>
    <sheetView zoomScale="90" zoomScaleNormal="90" workbookViewId="0">
      <pane xSplit="1" ySplit="1" topLeftCell="AH2" activePane="bottomRight" state="frozen"/>
      <selection activeCell="BD5" sqref="BD5"/>
      <selection pane="topRight" activeCell="BD5" sqref="BD5"/>
      <selection pane="bottomLeft" activeCell="BD5" sqref="BD5"/>
      <selection pane="bottomRight" activeCell="BD5" sqref="BD5"/>
    </sheetView>
  </sheetViews>
  <sheetFormatPr baseColWidth="10" defaultRowHeight="14.4" x14ac:dyDescent="0.3"/>
  <cols>
    <col min="1" max="1" width="12.6640625" bestFit="1" customWidth="1"/>
    <col min="3" max="3" width="11.88671875" bestFit="1" customWidth="1"/>
    <col min="4" max="4" width="14.109375" bestFit="1" customWidth="1"/>
    <col min="5" max="5" width="7.5546875" bestFit="1" customWidth="1"/>
    <col min="6" max="6" width="15.77734375" bestFit="1" customWidth="1"/>
    <col min="7" max="7" width="17.6640625" bestFit="1" customWidth="1"/>
    <col min="8" max="8" width="7.77734375" bestFit="1" customWidth="1"/>
    <col min="9" max="9" width="19" bestFit="1" customWidth="1"/>
    <col min="10" max="10" width="19.109375" bestFit="1" customWidth="1"/>
    <col min="11" max="11" width="6" bestFit="1" customWidth="1"/>
    <col min="12" max="12" width="12.6640625" bestFit="1" customWidth="1"/>
    <col min="13" max="13" width="12.21875" bestFit="1" customWidth="1"/>
    <col min="14" max="14" width="14.44140625" bestFit="1" customWidth="1"/>
    <col min="15" max="15" width="12.6640625" bestFit="1" customWidth="1"/>
    <col min="16" max="16" width="12.44140625" bestFit="1" customWidth="1"/>
    <col min="17" max="17" width="7.77734375" bestFit="1" customWidth="1"/>
    <col min="18" max="18" width="14.6640625" bestFit="1" customWidth="1"/>
    <col min="19" max="19" width="14.21875" bestFit="1" customWidth="1"/>
    <col min="20" max="20" width="16.6640625" bestFit="1" customWidth="1"/>
    <col min="21" max="21" width="12.6640625" bestFit="1" customWidth="1"/>
    <col min="22" max="22" width="15.88671875" bestFit="1" customWidth="1"/>
    <col min="23" max="23" width="27" bestFit="1" customWidth="1"/>
    <col min="24" max="24" width="14.33203125" bestFit="1" customWidth="1"/>
    <col min="25" max="25" width="14.109375" bestFit="1" customWidth="1"/>
    <col min="26" max="26" width="14.5546875" bestFit="1" customWidth="1"/>
    <col min="27" max="27" width="14.109375" bestFit="1" customWidth="1"/>
    <col min="28" max="28" width="16.44140625" bestFit="1" customWidth="1"/>
    <col min="29" max="29" width="12.21875" bestFit="1" customWidth="1"/>
    <col min="30" max="30" width="13.5546875" bestFit="1" customWidth="1"/>
    <col min="31" max="31" width="14.109375" bestFit="1" customWidth="1"/>
    <col min="32" max="32" width="19" bestFit="1" customWidth="1"/>
    <col min="33" max="33" width="20.33203125" bestFit="1" customWidth="1"/>
    <col min="34" max="34" width="20.88671875" bestFit="1" customWidth="1"/>
    <col min="35" max="35" width="12.33203125" bestFit="1" customWidth="1"/>
    <col min="36" max="36" width="19.44140625" bestFit="1" customWidth="1"/>
    <col min="37" max="37" width="13.6640625" bestFit="1" customWidth="1"/>
    <col min="38" max="38" width="18.33203125" bestFit="1" customWidth="1"/>
    <col min="39" max="39" width="8.6640625" bestFit="1" customWidth="1"/>
    <col min="40" max="40" width="14.109375" bestFit="1" customWidth="1"/>
    <col min="41" max="41" width="13.6640625" bestFit="1" customWidth="1"/>
    <col min="42" max="42" width="15.77734375" bestFit="1" customWidth="1"/>
    <col min="43" max="43" width="14.21875" bestFit="1" customWidth="1"/>
    <col min="44" max="44" width="13.21875" bestFit="1" customWidth="1"/>
    <col min="45" max="45" width="16.109375" bestFit="1" customWidth="1"/>
    <col min="46" max="46" width="21.44140625" bestFit="1" customWidth="1"/>
    <col min="47" max="47" width="20.44140625" bestFit="1" customWidth="1"/>
    <col min="48" max="48" width="23.5546875" bestFit="1" customWidth="1"/>
    <col min="49" max="49" width="18.6640625" bestFit="1" customWidth="1"/>
    <col min="50" max="50" width="28.77734375" bestFit="1" customWidth="1"/>
    <col min="51" max="51" width="10.44140625" bestFit="1" customWidth="1"/>
    <col min="52" max="52" width="18.109375" bestFit="1" customWidth="1"/>
    <col min="53" max="53" width="24.5546875" bestFit="1" customWidth="1"/>
    <col min="54" max="54" width="25.88671875" bestFit="1" customWidth="1"/>
    <col min="55" max="55" width="27.21875" bestFit="1" customWidth="1"/>
    <col min="56" max="56" width="19.88671875" bestFit="1" customWidth="1"/>
    <col min="57" max="57" width="13.5546875" bestFit="1" customWidth="1"/>
    <col min="58" max="58" width="8.6640625" bestFit="1" customWidth="1"/>
    <col min="59" max="59" width="4.88671875" bestFit="1" customWidth="1"/>
    <col min="60" max="60" width="8" bestFit="1" customWidth="1"/>
    <col min="61" max="61" width="6.5546875" bestFit="1" customWidth="1"/>
    <col min="62" max="62" width="13.33203125" bestFit="1" customWidth="1"/>
    <col min="63" max="63" width="15.33203125" bestFit="1" customWidth="1"/>
    <col min="64" max="64" width="18.109375" bestFit="1" customWidth="1"/>
    <col min="65" max="65" width="8.21875" bestFit="1" customWidth="1"/>
    <col min="66" max="66" width="10.21875" bestFit="1" customWidth="1"/>
    <col min="67" max="67" width="15.44140625" bestFit="1" customWidth="1"/>
    <col min="68" max="68" width="10.21875" bestFit="1" customWidth="1"/>
    <col min="69" max="69" width="14.109375" bestFit="1" customWidth="1"/>
    <col min="70" max="70" width="11.109375" bestFit="1" customWidth="1"/>
    <col min="71" max="71" width="12" bestFit="1" customWidth="1"/>
    <col min="72" max="72" width="10.21875" bestFit="1" customWidth="1"/>
    <col min="73" max="73" width="15.21875" bestFit="1" customWidth="1"/>
    <col min="74" max="74" width="17.109375" bestFit="1" customWidth="1"/>
    <col min="75" max="75" width="8.109375" bestFit="1" customWidth="1"/>
    <col min="76" max="76" width="7.77734375" bestFit="1" customWidth="1"/>
  </cols>
  <sheetData>
    <row r="1" spans="1:76" x14ac:dyDescent="0.3">
      <c r="A1" s="22" t="s">
        <v>37</v>
      </c>
      <c r="B1" s="22" t="s">
        <v>0</v>
      </c>
      <c r="C1" t="s">
        <v>2</v>
      </c>
      <c r="D1" t="s">
        <v>1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38</v>
      </c>
      <c r="M1" t="s">
        <v>106</v>
      </c>
      <c r="N1" t="s">
        <v>40</v>
      </c>
      <c r="O1" t="s">
        <v>41</v>
      </c>
      <c r="P1" t="s">
        <v>42</v>
      </c>
      <c r="Q1" t="s">
        <v>123</v>
      </c>
      <c r="R1" t="s">
        <v>44</v>
      </c>
      <c r="S1" t="s">
        <v>45</v>
      </c>
      <c r="T1" t="s">
        <v>46</v>
      </c>
      <c r="U1" t="s">
        <v>48</v>
      </c>
      <c r="V1" t="s">
        <v>49</v>
      </c>
      <c r="W1" t="s">
        <v>50</v>
      </c>
      <c r="X1" t="s">
        <v>51</v>
      </c>
      <c r="Y1" t="s">
        <v>52</v>
      </c>
      <c r="Z1" t="s">
        <v>61</v>
      </c>
      <c r="AA1" t="s">
        <v>60</v>
      </c>
      <c r="AB1" t="s">
        <v>59</v>
      </c>
      <c r="AC1" t="s">
        <v>58</v>
      </c>
      <c r="AD1" t="s">
        <v>57</v>
      </c>
      <c r="AE1" t="s">
        <v>56</v>
      </c>
      <c r="AF1" t="s">
        <v>55</v>
      </c>
      <c r="AG1" t="s">
        <v>54</v>
      </c>
      <c r="AH1" t="s">
        <v>53</v>
      </c>
      <c r="AI1" t="s">
        <v>67</v>
      </c>
      <c r="AJ1" t="s">
        <v>66</v>
      </c>
      <c r="AK1" t="s">
        <v>69</v>
      </c>
      <c r="AL1" t="s">
        <v>68</v>
      </c>
      <c r="AM1" t="s">
        <v>65</v>
      </c>
      <c r="AN1" t="s">
        <v>64</v>
      </c>
      <c r="AO1" t="s">
        <v>63</v>
      </c>
      <c r="AP1" t="s">
        <v>62</v>
      </c>
      <c r="AQ1" t="s">
        <v>78</v>
      </c>
      <c r="AR1" t="s">
        <v>77</v>
      </c>
      <c r="AS1" t="s">
        <v>76</v>
      </c>
      <c r="AT1" t="s">
        <v>75</v>
      </c>
      <c r="AU1" t="s">
        <v>74</v>
      </c>
      <c r="AV1" t="s">
        <v>73</v>
      </c>
      <c r="AW1" t="s">
        <v>72</v>
      </c>
      <c r="AX1" t="s">
        <v>71</v>
      </c>
      <c r="AY1" t="s">
        <v>70</v>
      </c>
      <c r="AZ1" t="s">
        <v>83</v>
      </c>
      <c r="BA1" t="s">
        <v>82</v>
      </c>
      <c r="BB1" t="s">
        <v>81</v>
      </c>
      <c r="BC1" t="s">
        <v>80</v>
      </c>
      <c r="BD1" t="s">
        <v>79</v>
      </c>
      <c r="BE1" t="s">
        <v>93</v>
      </c>
      <c r="BF1" t="s">
        <v>91</v>
      </c>
      <c r="BG1" t="s">
        <v>90</v>
      </c>
      <c r="BH1" t="s">
        <v>89</v>
      </c>
      <c r="BI1" t="s">
        <v>88</v>
      </c>
      <c r="BJ1" t="s">
        <v>87</v>
      </c>
      <c r="BK1" t="s">
        <v>86</v>
      </c>
      <c r="BL1" t="s">
        <v>92</v>
      </c>
      <c r="BM1" t="s">
        <v>85</v>
      </c>
      <c r="BN1" t="s">
        <v>84</v>
      </c>
      <c r="BO1" t="s">
        <v>102</v>
      </c>
      <c r="BP1" t="s">
        <v>101</v>
      </c>
      <c r="BQ1" t="s">
        <v>100</v>
      </c>
      <c r="BR1" t="s">
        <v>43</v>
      </c>
      <c r="BS1" t="s">
        <v>99</v>
      </c>
      <c r="BT1" t="s">
        <v>98</v>
      </c>
      <c r="BU1" t="s">
        <v>97</v>
      </c>
      <c r="BV1" t="s">
        <v>96</v>
      </c>
      <c r="BW1" t="s">
        <v>95</v>
      </c>
      <c r="BX1" t="s">
        <v>94</v>
      </c>
    </row>
    <row r="2" spans="1:76" x14ac:dyDescent="0.3">
      <c r="A2" s="19" t="s">
        <v>144</v>
      </c>
      <c r="B2" s="56">
        <v>1</v>
      </c>
      <c r="C2" s="55">
        <v>1</v>
      </c>
      <c r="D2" s="55"/>
      <c r="E2" s="55"/>
      <c r="F2" s="55"/>
      <c r="G2" s="57">
        <v>1.18</v>
      </c>
      <c r="H2" s="58">
        <v>-0.17999999999999994</v>
      </c>
      <c r="I2" s="56">
        <v>2</v>
      </c>
      <c r="J2" s="57">
        <v>0.51</v>
      </c>
      <c r="K2" s="58">
        <v>1.49</v>
      </c>
      <c r="L2" s="56">
        <v>0</v>
      </c>
      <c r="M2" s="56">
        <v>2</v>
      </c>
      <c r="N2" s="59">
        <v>0</v>
      </c>
      <c r="O2" s="56">
        <v>2</v>
      </c>
      <c r="P2" s="56">
        <v>2</v>
      </c>
      <c r="Q2" s="56">
        <v>0</v>
      </c>
      <c r="U2" s="56">
        <v>2</v>
      </c>
      <c r="V2" s="56">
        <v>2</v>
      </c>
      <c r="W2" s="60">
        <v>1</v>
      </c>
      <c r="X2" s="56">
        <v>0</v>
      </c>
      <c r="Y2" s="56">
        <v>0</v>
      </c>
      <c r="Z2" s="56">
        <v>4</v>
      </c>
      <c r="AA2" s="56">
        <v>6</v>
      </c>
      <c r="AB2" s="59">
        <v>0.66666666666666663</v>
      </c>
      <c r="AC2" s="56">
        <v>6</v>
      </c>
      <c r="AD2" s="56">
        <v>20</v>
      </c>
      <c r="AE2" s="59">
        <v>0.3</v>
      </c>
      <c r="AF2" s="56">
        <v>0</v>
      </c>
      <c r="AG2" s="56">
        <v>3</v>
      </c>
      <c r="AH2" s="59">
        <v>0</v>
      </c>
      <c r="AI2" s="56">
        <v>71</v>
      </c>
      <c r="AJ2" s="56"/>
      <c r="AK2" s="56"/>
      <c r="AL2" s="56"/>
      <c r="AM2" s="57">
        <v>2.0199999999999996</v>
      </c>
      <c r="AN2" s="56">
        <v>0</v>
      </c>
      <c r="AO2" s="56">
        <v>1</v>
      </c>
      <c r="AP2" s="59">
        <v>0</v>
      </c>
      <c r="AQ2" s="56">
        <v>26</v>
      </c>
      <c r="AR2" s="56">
        <v>31</v>
      </c>
      <c r="AS2" s="59">
        <v>0.83870967741935487</v>
      </c>
      <c r="AT2" s="56">
        <v>2</v>
      </c>
      <c r="AU2" s="56">
        <v>2</v>
      </c>
      <c r="AV2" s="59">
        <v>1</v>
      </c>
      <c r="AW2" s="59">
        <v>6.4516129032258063E-2</v>
      </c>
      <c r="AX2" s="59"/>
      <c r="AY2" s="56">
        <v>6</v>
      </c>
      <c r="BE2" s="56">
        <v>10</v>
      </c>
      <c r="BF2" s="55">
        <v>7</v>
      </c>
      <c r="BG2" s="55"/>
      <c r="BH2" s="55">
        <v>3</v>
      </c>
      <c r="BI2" s="55">
        <v>21</v>
      </c>
      <c r="BJ2" s="55">
        <v>1</v>
      </c>
      <c r="BK2" s="61">
        <v>2.6315789473684209E-2</v>
      </c>
      <c r="BL2" s="61">
        <v>0.26315789473684209</v>
      </c>
      <c r="BM2" s="55">
        <v>190</v>
      </c>
      <c r="BN2" s="61">
        <v>5.5555555555555552E-2</v>
      </c>
      <c r="BO2" s="56">
        <v>0</v>
      </c>
      <c r="BP2" s="56">
        <v>3</v>
      </c>
      <c r="BQ2" s="56">
        <v>3</v>
      </c>
      <c r="BR2" s="56">
        <v>5</v>
      </c>
      <c r="BS2" s="59">
        <v>0.27272727272727271</v>
      </c>
      <c r="BT2" s="56">
        <v>11</v>
      </c>
      <c r="BU2" s="56">
        <v>4</v>
      </c>
      <c r="BV2" s="59">
        <v>0.36363636363636365</v>
      </c>
      <c r="BW2" s="56">
        <v>0</v>
      </c>
      <c r="BX2" s="59">
        <v>0.10727272727272727</v>
      </c>
    </row>
    <row r="3" spans="1:76" x14ac:dyDescent="0.3">
      <c r="A3" s="19" t="s">
        <v>145</v>
      </c>
      <c r="B3" s="56">
        <v>0</v>
      </c>
      <c r="C3" s="55"/>
      <c r="D3" s="55"/>
      <c r="E3" s="55"/>
      <c r="F3" s="55"/>
      <c r="G3" s="57">
        <v>3.48</v>
      </c>
      <c r="H3" s="58">
        <v>-3.48</v>
      </c>
      <c r="I3" s="56">
        <v>3</v>
      </c>
      <c r="J3" s="57">
        <v>3.09</v>
      </c>
      <c r="K3" s="58">
        <v>-8.9999999999999858E-2</v>
      </c>
      <c r="L3" s="56">
        <v>48</v>
      </c>
      <c r="M3" s="56">
        <v>58</v>
      </c>
      <c r="N3" s="59">
        <v>0.82758620689655171</v>
      </c>
      <c r="O3" s="56">
        <v>41</v>
      </c>
      <c r="P3" s="56">
        <v>34</v>
      </c>
      <c r="Q3" s="56">
        <v>5</v>
      </c>
      <c r="U3" s="56">
        <v>19</v>
      </c>
      <c r="V3" s="56">
        <v>19</v>
      </c>
      <c r="W3" s="60">
        <v>1</v>
      </c>
      <c r="X3" s="56">
        <v>5</v>
      </c>
      <c r="Y3" s="56">
        <v>1</v>
      </c>
      <c r="Z3" s="56">
        <v>21</v>
      </c>
      <c r="AA3" s="56">
        <v>35</v>
      </c>
      <c r="AB3" s="59">
        <v>0.6</v>
      </c>
      <c r="AC3" s="56">
        <v>145</v>
      </c>
      <c r="AD3" s="56">
        <v>240</v>
      </c>
      <c r="AE3" s="59">
        <v>0.60416666666666663</v>
      </c>
      <c r="AF3" s="56">
        <v>59</v>
      </c>
      <c r="AG3" s="56">
        <v>87</v>
      </c>
      <c r="AH3" s="59">
        <v>0.67816091954022983</v>
      </c>
      <c r="AI3" s="56">
        <v>1570</v>
      </c>
      <c r="AJ3" s="56"/>
      <c r="AK3" s="56"/>
      <c r="AL3" s="56"/>
      <c r="AM3" s="57">
        <v>7.57</v>
      </c>
      <c r="AN3" s="56">
        <v>14</v>
      </c>
      <c r="AO3" s="56">
        <v>109</v>
      </c>
      <c r="AP3" s="59">
        <v>0.12844036697247707</v>
      </c>
      <c r="AQ3" s="56">
        <v>852</v>
      </c>
      <c r="AR3" s="56">
        <v>957</v>
      </c>
      <c r="AS3" s="59">
        <v>0.89028213166144199</v>
      </c>
      <c r="AT3" s="56">
        <v>20</v>
      </c>
      <c r="AU3" s="56">
        <v>26</v>
      </c>
      <c r="AV3" s="59">
        <v>0.76923076923076927</v>
      </c>
      <c r="AW3" s="59">
        <v>2.7168234064785787E-2</v>
      </c>
      <c r="AX3" s="59"/>
      <c r="AY3" s="56">
        <v>24</v>
      </c>
      <c r="BE3" s="56">
        <v>22</v>
      </c>
      <c r="BF3" s="55">
        <v>13</v>
      </c>
      <c r="BG3" s="55">
        <v>4</v>
      </c>
      <c r="BH3" s="55">
        <v>5</v>
      </c>
      <c r="BI3" s="55">
        <v>43</v>
      </c>
      <c r="BJ3" s="55">
        <v>21</v>
      </c>
      <c r="BK3" s="61">
        <v>0.55263157894736847</v>
      </c>
      <c r="BL3" s="61">
        <v>0.57894736842105265</v>
      </c>
      <c r="BM3" s="55">
        <v>1830</v>
      </c>
      <c r="BN3" s="61">
        <v>0.53508771929824561</v>
      </c>
      <c r="BO3" s="56">
        <v>2</v>
      </c>
      <c r="BP3" s="56">
        <v>5</v>
      </c>
      <c r="BQ3" s="56">
        <v>13</v>
      </c>
      <c r="BR3" s="56">
        <v>5</v>
      </c>
      <c r="BS3" s="59">
        <v>0.21739130434782608</v>
      </c>
      <c r="BT3" s="56">
        <v>23</v>
      </c>
      <c r="BU3" s="56">
        <v>5</v>
      </c>
      <c r="BV3" s="59">
        <v>0.21739130434782608</v>
      </c>
      <c r="BW3" s="56">
        <v>7</v>
      </c>
      <c r="BX3" s="59">
        <v>0.15130434782608695</v>
      </c>
    </row>
    <row r="4" spans="1:76" x14ac:dyDescent="0.3">
      <c r="A4" s="19" t="s">
        <v>146</v>
      </c>
      <c r="B4" s="56">
        <v>0</v>
      </c>
      <c r="C4" s="55"/>
      <c r="D4" s="55"/>
      <c r="E4" s="55"/>
      <c r="F4" s="55"/>
      <c r="G4" s="57">
        <v>1.33</v>
      </c>
      <c r="H4" s="58">
        <v>-1.33</v>
      </c>
      <c r="I4" s="56">
        <v>1</v>
      </c>
      <c r="J4" s="57">
        <v>2.9000000000000004</v>
      </c>
      <c r="K4" s="58">
        <v>-1.9000000000000004</v>
      </c>
      <c r="L4" s="56">
        <v>7</v>
      </c>
      <c r="M4" s="56">
        <v>13</v>
      </c>
      <c r="N4" s="59">
        <v>0.53846153846153844</v>
      </c>
      <c r="O4" s="56">
        <v>0</v>
      </c>
      <c r="P4" s="56">
        <v>0</v>
      </c>
      <c r="Q4" s="56">
        <v>0</v>
      </c>
      <c r="U4" s="56">
        <v>16</v>
      </c>
      <c r="V4" s="56">
        <v>13</v>
      </c>
      <c r="W4" s="60">
        <v>1.2307692307692308</v>
      </c>
      <c r="X4" s="56">
        <v>1</v>
      </c>
      <c r="Y4" s="56">
        <v>0</v>
      </c>
      <c r="Z4" s="56">
        <v>43</v>
      </c>
      <c r="AA4" s="56">
        <v>61</v>
      </c>
      <c r="AB4" s="59">
        <v>0.70491803278688525</v>
      </c>
      <c r="AC4" s="56">
        <v>69</v>
      </c>
      <c r="AD4" s="56">
        <v>130</v>
      </c>
      <c r="AE4" s="59">
        <v>0.53076923076923077</v>
      </c>
      <c r="AF4" s="56">
        <v>3</v>
      </c>
      <c r="AG4" s="56">
        <v>4</v>
      </c>
      <c r="AH4" s="59">
        <v>0.75</v>
      </c>
      <c r="AI4" s="56">
        <v>599</v>
      </c>
      <c r="AJ4" s="56"/>
      <c r="AK4" s="56"/>
      <c r="AL4" s="56"/>
      <c r="AM4" s="57">
        <v>5.54</v>
      </c>
      <c r="AN4" s="56">
        <v>7</v>
      </c>
      <c r="AO4" s="56">
        <v>24</v>
      </c>
      <c r="AP4" s="59">
        <v>0.29166666666666669</v>
      </c>
      <c r="AQ4" s="56">
        <v>339</v>
      </c>
      <c r="AR4" s="56">
        <v>406</v>
      </c>
      <c r="AS4" s="59">
        <v>0.83497536945812811</v>
      </c>
      <c r="AT4" s="56">
        <v>15</v>
      </c>
      <c r="AU4" s="56">
        <v>22</v>
      </c>
      <c r="AV4" s="59">
        <v>0.68181818181818177</v>
      </c>
      <c r="AW4" s="59">
        <v>5.4187192118226604E-2</v>
      </c>
      <c r="AX4" s="59"/>
      <c r="AY4" s="56">
        <v>18</v>
      </c>
      <c r="BE4" s="56">
        <v>23</v>
      </c>
      <c r="BF4" s="55">
        <v>17</v>
      </c>
      <c r="BG4" s="55">
        <v>4</v>
      </c>
      <c r="BH4" s="55">
        <v>2</v>
      </c>
      <c r="BI4" s="55">
        <v>55</v>
      </c>
      <c r="BJ4" s="55">
        <v>5</v>
      </c>
      <c r="BK4" s="61">
        <v>0.13157894736842105</v>
      </c>
      <c r="BL4" s="61">
        <v>0.60526315789473684</v>
      </c>
      <c r="BM4" s="55">
        <v>627</v>
      </c>
      <c r="BN4" s="61">
        <v>0.18333333333333332</v>
      </c>
      <c r="BO4" s="56">
        <v>0</v>
      </c>
      <c r="BP4" s="56">
        <v>2</v>
      </c>
      <c r="BQ4" s="56">
        <v>11</v>
      </c>
      <c r="BR4" s="56">
        <v>2</v>
      </c>
      <c r="BS4" s="59">
        <v>0.13333333333333333</v>
      </c>
      <c r="BT4" s="56">
        <v>15</v>
      </c>
      <c r="BU4" s="56">
        <v>10</v>
      </c>
      <c r="BV4" s="59">
        <v>0.66666666666666663</v>
      </c>
      <c r="BW4" s="56">
        <v>0</v>
      </c>
      <c r="BX4" s="59">
        <v>8.8666666666666671E-2</v>
      </c>
    </row>
    <row r="5" spans="1:76" x14ac:dyDescent="0.3">
      <c r="A5" s="19" t="s">
        <v>147</v>
      </c>
      <c r="B5" s="56">
        <v>0</v>
      </c>
      <c r="C5" s="55"/>
      <c r="D5" s="55"/>
      <c r="E5" s="55"/>
      <c r="F5" s="55"/>
      <c r="G5" s="57">
        <v>0</v>
      </c>
      <c r="H5" s="58">
        <v>0</v>
      </c>
      <c r="I5" s="56">
        <v>0</v>
      </c>
      <c r="J5" s="57">
        <v>0</v>
      </c>
      <c r="K5" s="58">
        <v>0</v>
      </c>
      <c r="L5" s="56">
        <v>0</v>
      </c>
      <c r="M5" s="56">
        <v>0</v>
      </c>
      <c r="N5" s="59" t="e">
        <v>#DIV/0!</v>
      </c>
      <c r="O5" s="56">
        <v>0</v>
      </c>
      <c r="P5" s="56">
        <v>0</v>
      </c>
      <c r="Q5" s="56">
        <v>1</v>
      </c>
      <c r="U5" s="56">
        <v>0</v>
      </c>
      <c r="V5" s="56">
        <v>0</v>
      </c>
      <c r="W5" s="60" t="e">
        <v>#DIV/0!</v>
      </c>
      <c r="X5" s="56">
        <v>0</v>
      </c>
      <c r="Y5" s="56">
        <v>0</v>
      </c>
      <c r="Z5" s="56">
        <v>0</v>
      </c>
      <c r="AA5" s="56">
        <v>1</v>
      </c>
      <c r="AB5" s="59">
        <v>0</v>
      </c>
      <c r="AC5" s="56">
        <v>0</v>
      </c>
      <c r="AD5" s="56">
        <v>3</v>
      </c>
      <c r="AE5" s="59">
        <v>0</v>
      </c>
      <c r="AF5" s="56">
        <v>0</v>
      </c>
      <c r="AG5" s="56">
        <v>2</v>
      </c>
      <c r="AH5" s="59">
        <v>0</v>
      </c>
      <c r="AI5" s="56">
        <v>4</v>
      </c>
      <c r="AJ5" s="56"/>
      <c r="AK5" s="56"/>
      <c r="AL5" s="56"/>
      <c r="AM5" s="57">
        <v>0.12</v>
      </c>
      <c r="AN5" s="56">
        <v>0</v>
      </c>
      <c r="AO5" s="56">
        <v>0</v>
      </c>
      <c r="AP5" s="59" t="e">
        <v>#DIV/0!</v>
      </c>
      <c r="AQ5" s="56">
        <v>1</v>
      </c>
      <c r="AR5" s="56">
        <v>1</v>
      </c>
      <c r="AS5" s="59">
        <v>1</v>
      </c>
      <c r="AT5" s="56">
        <v>0</v>
      </c>
      <c r="AU5" s="56">
        <v>0</v>
      </c>
      <c r="AV5" s="59" t="e">
        <v>#DIV/0!</v>
      </c>
      <c r="AW5" s="59">
        <v>0</v>
      </c>
      <c r="AX5" s="59"/>
      <c r="AY5" s="56">
        <v>0</v>
      </c>
      <c r="BE5" s="56">
        <v>1</v>
      </c>
      <c r="BF5" s="55">
        <v>1</v>
      </c>
      <c r="BG5" s="55"/>
      <c r="BH5" s="55"/>
      <c r="BI5" s="55">
        <v>3</v>
      </c>
      <c r="BJ5" s="55"/>
      <c r="BK5" s="61">
        <v>0</v>
      </c>
      <c r="BL5" s="61">
        <v>2.6315789473684209E-2</v>
      </c>
      <c r="BM5" s="55">
        <v>3</v>
      </c>
      <c r="BN5" s="61">
        <v>8.7719298245614037E-4</v>
      </c>
      <c r="BO5" s="56">
        <v>0</v>
      </c>
      <c r="BP5" s="56">
        <v>0</v>
      </c>
      <c r="BQ5" s="56">
        <v>0</v>
      </c>
      <c r="BR5" s="56">
        <v>0</v>
      </c>
      <c r="BS5" s="59" t="e">
        <v>#DIV/0!</v>
      </c>
      <c r="BT5" s="56">
        <v>0</v>
      </c>
      <c r="BU5" s="56">
        <v>0</v>
      </c>
      <c r="BV5" s="59" t="e">
        <v>#DIV/0!</v>
      </c>
      <c r="BW5" s="56">
        <v>0</v>
      </c>
      <c r="BX5" s="59" t="e">
        <v>#DIV/0!</v>
      </c>
    </row>
    <row r="6" spans="1:76" x14ac:dyDescent="0.3">
      <c r="A6" s="19" t="s">
        <v>13</v>
      </c>
      <c r="B6" s="56">
        <v>35</v>
      </c>
      <c r="C6" s="55">
        <v>4</v>
      </c>
      <c r="D6" s="55">
        <v>3</v>
      </c>
      <c r="E6" s="55">
        <v>7</v>
      </c>
      <c r="F6" s="55">
        <v>3</v>
      </c>
      <c r="G6" s="57">
        <v>36.870000000000005</v>
      </c>
      <c r="H6" s="58">
        <v>-1.8700000000000045</v>
      </c>
      <c r="I6" s="56">
        <v>4</v>
      </c>
      <c r="J6" s="57">
        <v>2.2099999999999995</v>
      </c>
      <c r="K6" s="58">
        <v>1.7900000000000005</v>
      </c>
      <c r="L6" s="56">
        <v>21</v>
      </c>
      <c r="M6" s="56">
        <v>37</v>
      </c>
      <c r="N6" s="59">
        <v>0.56756756756756754</v>
      </c>
      <c r="O6" s="56">
        <v>15</v>
      </c>
      <c r="P6" s="56">
        <v>12</v>
      </c>
      <c r="Q6" s="56">
        <v>3</v>
      </c>
      <c r="U6" s="56">
        <v>11</v>
      </c>
      <c r="V6" s="56">
        <v>25</v>
      </c>
      <c r="W6" s="60">
        <v>0.44</v>
      </c>
      <c r="X6" s="56">
        <v>5</v>
      </c>
      <c r="Y6" s="56">
        <v>0</v>
      </c>
      <c r="Z6" s="56">
        <v>7</v>
      </c>
      <c r="AA6" s="56">
        <v>16</v>
      </c>
      <c r="AB6" s="59">
        <v>0.4375</v>
      </c>
      <c r="AC6" s="56">
        <v>51</v>
      </c>
      <c r="AD6" s="56">
        <v>130</v>
      </c>
      <c r="AE6" s="59">
        <v>0.3923076923076923</v>
      </c>
      <c r="AF6" s="56">
        <v>12</v>
      </c>
      <c r="AG6" s="56">
        <v>28</v>
      </c>
      <c r="AH6" s="59">
        <v>0.42857142857142855</v>
      </c>
      <c r="AI6" s="56">
        <v>853</v>
      </c>
      <c r="AJ6" s="56"/>
      <c r="AK6" s="56"/>
      <c r="AL6" s="56"/>
      <c r="AM6" s="57">
        <v>30.9</v>
      </c>
      <c r="AN6" s="56">
        <v>2</v>
      </c>
      <c r="AO6" s="56">
        <v>13</v>
      </c>
      <c r="AP6" s="59">
        <v>0.15384615384615385</v>
      </c>
      <c r="AQ6" s="56">
        <v>425</v>
      </c>
      <c r="AR6" s="56">
        <v>519</v>
      </c>
      <c r="AS6" s="59">
        <v>0.81888246628131023</v>
      </c>
      <c r="AT6" s="56">
        <v>23</v>
      </c>
      <c r="AU6" s="56">
        <v>31</v>
      </c>
      <c r="AV6" s="59">
        <v>0.74193548387096775</v>
      </c>
      <c r="AW6" s="59">
        <v>5.9730250481695571E-2</v>
      </c>
      <c r="AX6" s="59"/>
      <c r="AY6" s="56">
        <v>26</v>
      </c>
      <c r="BE6" s="56">
        <v>36</v>
      </c>
      <c r="BF6" s="55">
        <v>25</v>
      </c>
      <c r="BG6" s="55">
        <v>6</v>
      </c>
      <c r="BH6" s="55">
        <v>5</v>
      </c>
      <c r="BI6" s="55">
        <v>81</v>
      </c>
      <c r="BJ6" s="55">
        <v>35</v>
      </c>
      <c r="BK6" s="61">
        <v>0.92105263157894735</v>
      </c>
      <c r="BL6" s="61">
        <v>0.94736842105263153</v>
      </c>
      <c r="BM6" s="55">
        <v>2978</v>
      </c>
      <c r="BN6" s="61">
        <v>0.87076023391812862</v>
      </c>
      <c r="BO6" s="56">
        <v>3</v>
      </c>
      <c r="BP6" s="56">
        <v>66</v>
      </c>
      <c r="BQ6" s="56">
        <v>59</v>
      </c>
      <c r="BR6" s="56">
        <v>19</v>
      </c>
      <c r="BS6" s="59">
        <v>0.45833333333333331</v>
      </c>
      <c r="BT6" s="56">
        <v>144</v>
      </c>
      <c r="BU6" s="56">
        <v>18</v>
      </c>
      <c r="BV6" s="59">
        <v>0.125</v>
      </c>
      <c r="BW6" s="56">
        <v>36</v>
      </c>
      <c r="BX6" s="59">
        <v>0.25604166666666672</v>
      </c>
    </row>
    <row r="7" spans="1:76" x14ac:dyDescent="0.3">
      <c r="A7" s="19" t="s">
        <v>16</v>
      </c>
      <c r="B7" s="56">
        <v>6</v>
      </c>
      <c r="C7" s="55">
        <v>2</v>
      </c>
      <c r="D7" s="55">
        <v>1</v>
      </c>
      <c r="E7" s="55"/>
      <c r="F7" s="55">
        <v>1</v>
      </c>
      <c r="G7" s="57">
        <v>5.98</v>
      </c>
      <c r="H7" s="58">
        <v>1.9999999999999574E-2</v>
      </c>
      <c r="I7" s="56">
        <v>7</v>
      </c>
      <c r="J7" s="57">
        <v>10.62</v>
      </c>
      <c r="K7" s="58">
        <v>-3.6199999999999992</v>
      </c>
      <c r="L7" s="56">
        <v>21</v>
      </c>
      <c r="M7" s="56">
        <v>54</v>
      </c>
      <c r="N7" s="59">
        <v>0.3888888888888889</v>
      </c>
      <c r="O7" s="56">
        <v>0</v>
      </c>
      <c r="P7" s="56">
        <v>15</v>
      </c>
      <c r="Q7" s="56">
        <v>0</v>
      </c>
      <c r="U7" s="56">
        <v>27</v>
      </c>
      <c r="V7" s="56">
        <v>14</v>
      </c>
      <c r="W7" s="60">
        <v>1.9285714285714286</v>
      </c>
      <c r="X7" s="56">
        <v>1</v>
      </c>
      <c r="Y7" s="56">
        <v>1</v>
      </c>
      <c r="Z7" s="56">
        <v>40</v>
      </c>
      <c r="AA7" s="56">
        <v>68</v>
      </c>
      <c r="AB7" s="59">
        <v>0.58823529411764708</v>
      </c>
      <c r="AC7" s="56">
        <v>88</v>
      </c>
      <c r="AD7" s="56">
        <v>218</v>
      </c>
      <c r="AE7" s="59">
        <v>0.40366972477064222</v>
      </c>
      <c r="AF7" s="56">
        <v>1</v>
      </c>
      <c r="AG7" s="56">
        <v>5</v>
      </c>
      <c r="AH7" s="59">
        <v>0.2</v>
      </c>
      <c r="AI7" s="56">
        <v>1901</v>
      </c>
      <c r="AJ7" s="56"/>
      <c r="AK7" s="56"/>
      <c r="AL7" s="56"/>
      <c r="AM7" s="57">
        <v>19.099999999999994</v>
      </c>
      <c r="AN7" s="56">
        <v>57</v>
      </c>
      <c r="AO7" s="56">
        <v>253</v>
      </c>
      <c r="AP7" s="59">
        <v>0.22529644268774704</v>
      </c>
      <c r="AQ7" s="56">
        <v>937</v>
      </c>
      <c r="AR7" s="56">
        <v>1226</v>
      </c>
      <c r="AS7" s="59">
        <v>0.76427406199021208</v>
      </c>
      <c r="AT7" s="56">
        <v>90</v>
      </c>
      <c r="AU7" s="56">
        <v>124</v>
      </c>
      <c r="AV7" s="59">
        <v>0.72580645161290325</v>
      </c>
      <c r="AW7" s="59">
        <v>0.10114192495921696</v>
      </c>
      <c r="AX7" s="59"/>
      <c r="AY7" s="56">
        <v>77</v>
      </c>
      <c r="BE7" s="56">
        <v>29</v>
      </c>
      <c r="BF7" s="55">
        <v>19</v>
      </c>
      <c r="BG7" s="55">
        <v>5</v>
      </c>
      <c r="BH7" s="55">
        <v>5</v>
      </c>
      <c r="BI7" s="55">
        <v>62</v>
      </c>
      <c r="BJ7" s="55">
        <v>24</v>
      </c>
      <c r="BK7" s="61">
        <v>0.63157894736842102</v>
      </c>
      <c r="BL7" s="61">
        <v>0.76315789473684215</v>
      </c>
      <c r="BM7" s="55">
        <v>2048</v>
      </c>
      <c r="BN7" s="61">
        <v>0.59883040935672516</v>
      </c>
      <c r="BO7" s="56">
        <v>1</v>
      </c>
      <c r="BP7" s="56">
        <v>34</v>
      </c>
      <c r="BQ7" s="56">
        <v>22</v>
      </c>
      <c r="BR7" s="56">
        <v>27</v>
      </c>
      <c r="BS7" s="59">
        <v>0.40963855421686746</v>
      </c>
      <c r="BT7" s="56">
        <v>83</v>
      </c>
      <c r="BU7" s="56">
        <v>51</v>
      </c>
      <c r="BV7" s="59">
        <v>0.61445783132530118</v>
      </c>
      <c r="BW7" s="56">
        <v>2</v>
      </c>
      <c r="BX7" s="59">
        <v>7.2048192771084346E-2</v>
      </c>
    </row>
    <row r="8" spans="1:76" x14ac:dyDescent="0.3">
      <c r="A8" s="19" t="s">
        <v>18</v>
      </c>
      <c r="B8" s="56">
        <v>4</v>
      </c>
      <c r="C8" s="55">
        <v>1</v>
      </c>
      <c r="D8" s="55"/>
      <c r="E8" s="55"/>
      <c r="F8" s="55"/>
      <c r="G8" s="57">
        <v>2.99</v>
      </c>
      <c r="H8" s="58">
        <v>1.0099999999999998</v>
      </c>
      <c r="I8" s="56">
        <v>1</v>
      </c>
      <c r="J8" s="57">
        <v>1.65</v>
      </c>
      <c r="K8" s="58">
        <v>-0.64999999999999991</v>
      </c>
      <c r="L8" s="56">
        <v>11</v>
      </c>
      <c r="M8" s="56">
        <v>18</v>
      </c>
      <c r="N8" s="59">
        <v>0.61111111111111116</v>
      </c>
      <c r="O8" s="56">
        <v>3</v>
      </c>
      <c r="P8" s="56">
        <v>12</v>
      </c>
      <c r="Q8" s="56">
        <v>0</v>
      </c>
      <c r="U8" s="56">
        <v>12</v>
      </c>
      <c r="V8" s="56">
        <v>9</v>
      </c>
      <c r="W8" s="60">
        <v>1.3333333333333333</v>
      </c>
      <c r="X8" s="56">
        <v>2</v>
      </c>
      <c r="Y8" s="56">
        <v>0</v>
      </c>
      <c r="Z8" s="56">
        <v>33</v>
      </c>
      <c r="AA8" s="56">
        <v>45</v>
      </c>
      <c r="AB8" s="59">
        <v>0.73333333333333328</v>
      </c>
      <c r="AC8" s="56">
        <v>66</v>
      </c>
      <c r="AD8" s="56">
        <v>120</v>
      </c>
      <c r="AE8" s="59">
        <v>0.55000000000000004</v>
      </c>
      <c r="AF8" s="56">
        <v>11</v>
      </c>
      <c r="AG8" s="56">
        <v>16</v>
      </c>
      <c r="AH8" s="59">
        <v>0.6875</v>
      </c>
      <c r="AI8" s="56">
        <v>753</v>
      </c>
      <c r="AJ8" s="56"/>
      <c r="AK8" s="56"/>
      <c r="AL8" s="56"/>
      <c r="AM8" s="57">
        <v>9.99</v>
      </c>
      <c r="AN8" s="56">
        <v>12</v>
      </c>
      <c r="AO8" s="56">
        <v>25</v>
      </c>
      <c r="AP8" s="59">
        <v>0.48</v>
      </c>
      <c r="AQ8" s="56">
        <v>450</v>
      </c>
      <c r="AR8" s="56">
        <v>533</v>
      </c>
      <c r="AS8" s="59">
        <v>0.84427767354596628</v>
      </c>
      <c r="AT8" s="56">
        <v>28</v>
      </c>
      <c r="AU8" s="56">
        <v>39</v>
      </c>
      <c r="AV8" s="59">
        <v>0.71794871794871795</v>
      </c>
      <c r="AW8" s="59">
        <v>7.3170731707317069E-2</v>
      </c>
      <c r="AX8" s="59"/>
      <c r="AY8" s="56">
        <v>21</v>
      </c>
      <c r="BE8" s="56">
        <v>17</v>
      </c>
      <c r="BF8" s="55">
        <v>13</v>
      </c>
      <c r="BG8" s="55">
        <v>3</v>
      </c>
      <c r="BH8" s="55">
        <v>1</v>
      </c>
      <c r="BI8" s="55">
        <v>42</v>
      </c>
      <c r="BJ8" s="55">
        <v>12</v>
      </c>
      <c r="BK8" s="61">
        <v>0.31578947368421051</v>
      </c>
      <c r="BL8" s="61">
        <v>0.44736842105263158</v>
      </c>
      <c r="BM8" s="55">
        <v>1016</v>
      </c>
      <c r="BN8" s="61">
        <v>0.29707602339181288</v>
      </c>
      <c r="BO8" s="56">
        <v>0</v>
      </c>
      <c r="BP8" s="56">
        <v>11</v>
      </c>
      <c r="BQ8" s="56">
        <v>7</v>
      </c>
      <c r="BR8" s="56">
        <v>6</v>
      </c>
      <c r="BS8" s="59">
        <v>0.45833333333333331</v>
      </c>
      <c r="BT8" s="56">
        <v>24</v>
      </c>
      <c r="BU8" s="56">
        <v>6</v>
      </c>
      <c r="BV8" s="59">
        <v>0.25</v>
      </c>
      <c r="BW8" s="56">
        <v>1</v>
      </c>
      <c r="BX8" s="59">
        <v>0.12458333333333334</v>
      </c>
    </row>
    <row r="9" spans="1:76" x14ac:dyDescent="0.3">
      <c r="A9" s="19" t="s">
        <v>139</v>
      </c>
      <c r="B9" s="56">
        <v>0</v>
      </c>
      <c r="C9" s="55"/>
      <c r="D9" s="55"/>
      <c r="E9" s="55"/>
      <c r="F9" s="55"/>
      <c r="G9" s="57">
        <v>0.41000000000000003</v>
      </c>
      <c r="H9" s="58">
        <v>-0.41000000000000003</v>
      </c>
      <c r="I9" s="56">
        <v>1</v>
      </c>
      <c r="J9" s="57">
        <v>1</v>
      </c>
      <c r="K9" s="58">
        <v>0</v>
      </c>
      <c r="L9" s="56">
        <v>0</v>
      </c>
      <c r="M9" s="56">
        <v>2</v>
      </c>
      <c r="N9" s="59">
        <v>0</v>
      </c>
      <c r="O9" s="56">
        <v>0</v>
      </c>
      <c r="P9" s="56">
        <v>2</v>
      </c>
      <c r="Q9" s="56">
        <v>0</v>
      </c>
      <c r="U9" s="56">
        <v>4</v>
      </c>
      <c r="V9" s="56">
        <v>6</v>
      </c>
      <c r="W9" s="60">
        <v>0.66666666666666663</v>
      </c>
      <c r="X9" s="56">
        <v>0</v>
      </c>
      <c r="Y9" s="56">
        <v>0</v>
      </c>
      <c r="Z9" s="56">
        <v>4</v>
      </c>
      <c r="AA9" s="56">
        <v>9</v>
      </c>
      <c r="AB9" s="59">
        <v>0.44444444444444442</v>
      </c>
      <c r="AC9" s="56">
        <v>8</v>
      </c>
      <c r="AD9" s="56">
        <v>27</v>
      </c>
      <c r="AE9" s="59">
        <v>0.29629629629629628</v>
      </c>
      <c r="AF9" s="56">
        <v>0</v>
      </c>
      <c r="AG9" s="56">
        <v>1</v>
      </c>
      <c r="AH9" s="59">
        <v>0</v>
      </c>
      <c r="AI9" s="56">
        <v>98</v>
      </c>
      <c r="AJ9" s="56"/>
      <c r="AK9" s="56"/>
      <c r="AL9" s="56"/>
      <c r="AM9" s="57">
        <v>1.4100000000000001</v>
      </c>
      <c r="AN9" s="56">
        <v>1</v>
      </c>
      <c r="AO9" s="56">
        <v>2</v>
      </c>
      <c r="AP9" s="59">
        <v>0.5</v>
      </c>
      <c r="AQ9" s="56">
        <v>51</v>
      </c>
      <c r="AR9" s="56">
        <v>59</v>
      </c>
      <c r="AS9" s="59">
        <v>0.86440677966101698</v>
      </c>
      <c r="AT9" s="56">
        <v>0</v>
      </c>
      <c r="AU9" s="56">
        <v>1</v>
      </c>
      <c r="AV9" s="59">
        <v>0</v>
      </c>
      <c r="AW9" s="59">
        <v>1.6949152542372881E-2</v>
      </c>
      <c r="AX9" s="59"/>
      <c r="AY9" s="56">
        <v>3</v>
      </c>
      <c r="BE9" s="56">
        <v>7</v>
      </c>
      <c r="BF9" s="55">
        <v>6</v>
      </c>
      <c r="BG9" s="55">
        <v>1</v>
      </c>
      <c r="BH9" s="55"/>
      <c r="BI9" s="55">
        <v>19</v>
      </c>
      <c r="BJ9" s="55">
        <v>1</v>
      </c>
      <c r="BK9" s="61">
        <v>5.8823529411764705E-2</v>
      </c>
      <c r="BL9" s="61">
        <v>0.18421052631578946</v>
      </c>
      <c r="BM9" s="55">
        <v>140</v>
      </c>
      <c r="BN9" s="61">
        <v>4.0935672514619881E-2</v>
      </c>
      <c r="BO9" s="56">
        <v>0</v>
      </c>
      <c r="BP9" s="56">
        <v>2</v>
      </c>
      <c r="BQ9" s="56">
        <v>1</v>
      </c>
      <c r="BR9" s="56">
        <v>2</v>
      </c>
      <c r="BS9" s="59">
        <v>0.4</v>
      </c>
      <c r="BT9" s="56">
        <v>5</v>
      </c>
      <c r="BU9" s="56">
        <v>1</v>
      </c>
      <c r="BV9" s="59">
        <v>0.2</v>
      </c>
      <c r="BW9" s="56">
        <v>0</v>
      </c>
      <c r="BX9" s="59">
        <v>8.2000000000000003E-2</v>
      </c>
    </row>
    <row r="10" spans="1:76" x14ac:dyDescent="0.3">
      <c r="A10" s="19" t="s">
        <v>148</v>
      </c>
      <c r="B10" s="56">
        <v>0</v>
      </c>
      <c r="C10" s="55"/>
      <c r="D10" s="55"/>
      <c r="E10" s="55"/>
      <c r="F10" s="55"/>
      <c r="G10" s="57">
        <v>0.05</v>
      </c>
      <c r="H10" s="58">
        <v>-0.05</v>
      </c>
      <c r="I10" s="56">
        <v>0</v>
      </c>
      <c r="J10" s="57">
        <v>0</v>
      </c>
      <c r="K10" s="58">
        <v>0</v>
      </c>
      <c r="L10" s="56">
        <v>0</v>
      </c>
      <c r="M10" s="56">
        <v>1</v>
      </c>
      <c r="N10" s="59">
        <v>0</v>
      </c>
      <c r="O10" s="56">
        <v>1</v>
      </c>
      <c r="P10" s="56">
        <v>1</v>
      </c>
      <c r="Q10" s="56">
        <v>0</v>
      </c>
      <c r="U10" s="56">
        <v>0</v>
      </c>
      <c r="V10" s="56">
        <v>2</v>
      </c>
      <c r="W10" s="60">
        <v>0</v>
      </c>
      <c r="X10" s="56">
        <v>0</v>
      </c>
      <c r="Y10" s="56">
        <v>0</v>
      </c>
      <c r="Z10" s="56">
        <v>0</v>
      </c>
      <c r="AA10" s="56">
        <v>2</v>
      </c>
      <c r="AB10" s="59">
        <v>0</v>
      </c>
      <c r="AC10" s="56">
        <v>2</v>
      </c>
      <c r="AD10" s="56">
        <v>11</v>
      </c>
      <c r="AE10" s="59">
        <v>0.18181818181818182</v>
      </c>
      <c r="AF10" s="56">
        <v>2</v>
      </c>
      <c r="AG10" s="56">
        <v>3</v>
      </c>
      <c r="AH10" s="59">
        <v>0.66666666666666663</v>
      </c>
      <c r="AI10" s="56">
        <v>72</v>
      </c>
      <c r="AJ10" s="56"/>
      <c r="AK10" s="56"/>
      <c r="AL10" s="56"/>
      <c r="AM10" s="57">
        <v>0.29000000000000004</v>
      </c>
      <c r="AN10" s="56">
        <v>0</v>
      </c>
      <c r="AO10" s="56">
        <v>1</v>
      </c>
      <c r="AP10" s="59">
        <v>0</v>
      </c>
      <c r="AQ10" s="56">
        <v>45</v>
      </c>
      <c r="AR10" s="56">
        <v>52</v>
      </c>
      <c r="AS10" s="59">
        <v>0.86538461538461542</v>
      </c>
      <c r="AT10" s="56">
        <v>1</v>
      </c>
      <c r="AU10" s="56">
        <v>1</v>
      </c>
      <c r="AV10" s="59">
        <v>1</v>
      </c>
      <c r="AW10" s="59">
        <v>1.9230769230769232E-2</v>
      </c>
      <c r="AX10" s="59"/>
      <c r="AY10" s="56">
        <v>0</v>
      </c>
      <c r="BE10" s="56">
        <v>4</v>
      </c>
      <c r="BF10" s="55">
        <v>4</v>
      </c>
      <c r="BG10" s="55"/>
      <c r="BH10" s="55"/>
      <c r="BI10" s="55">
        <v>12</v>
      </c>
      <c r="BJ10" s="55">
        <v>2</v>
      </c>
      <c r="BK10" s="61">
        <v>5.2631578947368418E-2</v>
      </c>
      <c r="BL10" s="61">
        <v>0.10526315789473684</v>
      </c>
      <c r="BM10" s="55">
        <v>138</v>
      </c>
      <c r="BN10" s="61">
        <v>4.0350877192982457E-2</v>
      </c>
      <c r="BO10" s="56">
        <v>0</v>
      </c>
      <c r="BP10" s="56">
        <v>0</v>
      </c>
      <c r="BQ10" s="56">
        <v>1</v>
      </c>
      <c r="BR10" s="56">
        <v>1</v>
      </c>
      <c r="BS10" s="59">
        <v>0</v>
      </c>
      <c r="BT10" s="56">
        <v>2</v>
      </c>
      <c r="BU10" s="56">
        <v>1</v>
      </c>
      <c r="BV10" s="59">
        <v>0.5</v>
      </c>
      <c r="BW10" s="56">
        <v>1</v>
      </c>
      <c r="BX10" s="59">
        <v>2.5000000000000001E-2</v>
      </c>
    </row>
    <row r="11" spans="1:76" x14ac:dyDescent="0.3">
      <c r="A11" s="19" t="s">
        <v>22</v>
      </c>
      <c r="B11" s="56">
        <v>1</v>
      </c>
      <c r="C11" s="55"/>
      <c r="D11" s="55"/>
      <c r="E11" s="55">
        <v>1</v>
      </c>
      <c r="F11" s="55"/>
      <c r="G11" s="57">
        <v>1.33</v>
      </c>
      <c r="H11" s="58">
        <v>-0.33000000000000007</v>
      </c>
      <c r="I11" s="56">
        <v>0</v>
      </c>
      <c r="J11" s="57">
        <v>0.26</v>
      </c>
      <c r="K11" s="58">
        <v>-0.26</v>
      </c>
      <c r="L11" s="56">
        <v>1</v>
      </c>
      <c r="M11" s="56">
        <v>5</v>
      </c>
      <c r="N11" s="59">
        <v>0.2</v>
      </c>
      <c r="O11" s="56">
        <v>1</v>
      </c>
      <c r="P11" s="56">
        <v>5</v>
      </c>
      <c r="Q11" s="56">
        <v>0</v>
      </c>
      <c r="U11" s="56">
        <v>2</v>
      </c>
      <c r="V11" s="56">
        <v>3</v>
      </c>
      <c r="W11" s="60">
        <v>0.66666666666666663</v>
      </c>
      <c r="X11" s="56">
        <v>0</v>
      </c>
      <c r="Y11" s="56">
        <v>0</v>
      </c>
      <c r="Z11" s="56">
        <v>1</v>
      </c>
      <c r="AA11" s="56">
        <v>3</v>
      </c>
      <c r="AB11" s="59">
        <v>0.33333333333333331</v>
      </c>
      <c r="AC11" s="56">
        <v>5</v>
      </c>
      <c r="AD11" s="56">
        <v>24</v>
      </c>
      <c r="AE11" s="59">
        <v>0.20833333333333334</v>
      </c>
      <c r="AF11" s="56">
        <v>2</v>
      </c>
      <c r="AG11" s="56">
        <v>4</v>
      </c>
      <c r="AH11" s="59">
        <v>0.5</v>
      </c>
      <c r="AI11" s="56">
        <v>141</v>
      </c>
      <c r="AJ11" s="56"/>
      <c r="AK11" s="56"/>
      <c r="AL11" s="56"/>
      <c r="AM11" s="57">
        <v>1.93</v>
      </c>
      <c r="AN11" s="56">
        <v>3</v>
      </c>
      <c r="AO11" s="56">
        <v>5</v>
      </c>
      <c r="AP11" s="59">
        <v>0.6</v>
      </c>
      <c r="AQ11" s="56">
        <v>77</v>
      </c>
      <c r="AR11" s="56">
        <v>95</v>
      </c>
      <c r="AS11" s="59">
        <v>0.81052631578947365</v>
      </c>
      <c r="AT11" s="56">
        <v>2</v>
      </c>
      <c r="AU11" s="56">
        <v>4</v>
      </c>
      <c r="AV11" s="59">
        <v>0.5</v>
      </c>
      <c r="AW11" s="59">
        <v>4.2105263157894736E-2</v>
      </c>
      <c r="AX11" s="59"/>
      <c r="AY11" s="56">
        <v>4</v>
      </c>
      <c r="BE11" s="56">
        <v>9</v>
      </c>
      <c r="BF11" s="55">
        <v>6</v>
      </c>
      <c r="BG11" s="55">
        <v>2</v>
      </c>
      <c r="BH11" s="55">
        <v>1</v>
      </c>
      <c r="BI11" s="55">
        <v>20</v>
      </c>
      <c r="BJ11" s="55">
        <v>1</v>
      </c>
      <c r="BK11" s="61">
        <v>4.5454545454545456E-2</v>
      </c>
      <c r="BL11" s="61">
        <v>0.23684210526315788</v>
      </c>
      <c r="BM11" s="55">
        <v>263</v>
      </c>
      <c r="BN11" s="61">
        <v>7.6900584795321636E-2</v>
      </c>
      <c r="BO11" s="56">
        <v>1</v>
      </c>
      <c r="BP11" s="56">
        <v>2</v>
      </c>
      <c r="BQ11" s="56">
        <v>3</v>
      </c>
      <c r="BR11" s="56">
        <v>3</v>
      </c>
      <c r="BS11" s="59">
        <v>0.25</v>
      </c>
      <c r="BT11" s="56">
        <v>8</v>
      </c>
      <c r="BU11" s="56">
        <v>3</v>
      </c>
      <c r="BV11" s="59">
        <v>0.375</v>
      </c>
      <c r="BW11" s="56">
        <v>0</v>
      </c>
      <c r="BX11" s="59">
        <v>0.16625000000000001</v>
      </c>
    </row>
    <row r="12" spans="1:76" x14ac:dyDescent="0.3">
      <c r="A12" s="19" t="s">
        <v>24</v>
      </c>
      <c r="B12" s="56">
        <v>0</v>
      </c>
      <c r="C12" s="55"/>
      <c r="D12" s="55"/>
      <c r="E12" s="55"/>
      <c r="F12" s="55"/>
      <c r="G12" s="57">
        <v>0.08</v>
      </c>
      <c r="H12" s="58">
        <v>-0.08</v>
      </c>
      <c r="I12" s="56">
        <v>0</v>
      </c>
      <c r="J12" s="57">
        <v>0.18</v>
      </c>
      <c r="K12" s="58">
        <v>-0.18</v>
      </c>
      <c r="L12" s="56">
        <v>18</v>
      </c>
      <c r="M12" s="56">
        <v>20</v>
      </c>
      <c r="N12" s="59">
        <v>0.9</v>
      </c>
      <c r="O12" s="56">
        <v>53</v>
      </c>
      <c r="P12" s="56">
        <v>39</v>
      </c>
      <c r="Q12" s="56">
        <v>4</v>
      </c>
      <c r="U12" s="56">
        <v>20</v>
      </c>
      <c r="V12" s="56">
        <v>23</v>
      </c>
      <c r="W12" s="60">
        <v>0.86956521739130432</v>
      </c>
      <c r="X12" s="56">
        <v>7</v>
      </c>
      <c r="Y12" s="56">
        <v>0</v>
      </c>
      <c r="Z12" s="56">
        <v>15</v>
      </c>
      <c r="AA12" s="56">
        <v>18</v>
      </c>
      <c r="AB12" s="59">
        <v>0.83333333333333337</v>
      </c>
      <c r="AC12" s="56">
        <v>76</v>
      </c>
      <c r="AD12" s="56">
        <v>126</v>
      </c>
      <c r="AE12" s="59">
        <v>0.60317460317460314</v>
      </c>
      <c r="AF12" s="56">
        <v>24</v>
      </c>
      <c r="AG12" s="56">
        <v>44</v>
      </c>
      <c r="AH12" s="59">
        <v>0.54545454545454541</v>
      </c>
      <c r="AI12" s="56">
        <v>1597</v>
      </c>
      <c r="AJ12" s="56"/>
      <c r="AK12" s="56"/>
      <c r="AL12" s="56"/>
      <c r="AM12" s="57">
        <v>11.34</v>
      </c>
      <c r="AN12" s="56">
        <v>1</v>
      </c>
      <c r="AO12" s="56">
        <v>8</v>
      </c>
      <c r="AP12" s="59">
        <v>0.125</v>
      </c>
      <c r="AQ12" s="56">
        <v>1302</v>
      </c>
      <c r="AR12" s="56">
        <v>1375</v>
      </c>
      <c r="AS12" s="59">
        <v>0.94690909090909092</v>
      </c>
      <c r="AT12" s="56">
        <v>65</v>
      </c>
      <c r="AU12" s="56">
        <v>90</v>
      </c>
      <c r="AV12" s="59">
        <v>0.72222222222222221</v>
      </c>
      <c r="AW12" s="59">
        <v>6.545454545454546E-2</v>
      </c>
      <c r="AX12" s="59"/>
      <c r="AY12" s="56">
        <v>3</v>
      </c>
      <c r="BE12" s="56">
        <v>19</v>
      </c>
      <c r="BF12" s="55">
        <v>15</v>
      </c>
      <c r="BG12" s="55">
        <v>3</v>
      </c>
      <c r="BH12" s="55">
        <v>1</v>
      </c>
      <c r="BI12" s="55">
        <v>48</v>
      </c>
      <c r="BJ12" s="55">
        <v>19</v>
      </c>
      <c r="BK12" s="61">
        <v>0.5</v>
      </c>
      <c r="BL12" s="61">
        <v>0.5</v>
      </c>
      <c r="BM12" s="55">
        <v>1710</v>
      </c>
      <c r="BN12" s="61">
        <v>0.5</v>
      </c>
      <c r="BO12" s="56">
        <v>0</v>
      </c>
      <c r="BP12" s="56">
        <v>2</v>
      </c>
      <c r="BQ12" s="56">
        <v>1</v>
      </c>
      <c r="BR12" s="56">
        <v>1</v>
      </c>
      <c r="BS12" s="59">
        <v>0.5</v>
      </c>
      <c r="BT12" s="56">
        <v>4</v>
      </c>
      <c r="BU12" s="56">
        <v>3</v>
      </c>
      <c r="BV12" s="59">
        <v>0.75</v>
      </c>
      <c r="BW12" s="56">
        <v>1</v>
      </c>
      <c r="BX12" s="59">
        <v>0.02</v>
      </c>
    </row>
    <row r="13" spans="1:76" x14ac:dyDescent="0.3">
      <c r="A13" s="19" t="s">
        <v>149</v>
      </c>
      <c r="B13" s="56">
        <v>0</v>
      </c>
      <c r="C13" s="55"/>
      <c r="D13" s="55"/>
      <c r="E13" s="55"/>
      <c r="F13" s="55"/>
      <c r="G13" s="57">
        <v>0.47</v>
      </c>
      <c r="H13" s="58">
        <v>-0.47</v>
      </c>
      <c r="I13" s="56">
        <v>0</v>
      </c>
      <c r="J13" s="57">
        <v>0.13</v>
      </c>
      <c r="K13" s="58">
        <v>-0.13</v>
      </c>
      <c r="L13" s="56">
        <v>19</v>
      </c>
      <c r="M13" s="56">
        <v>23</v>
      </c>
      <c r="N13" s="59">
        <v>0.82608695652173914</v>
      </c>
      <c r="O13" s="56">
        <v>30</v>
      </c>
      <c r="P13" s="56">
        <v>18</v>
      </c>
      <c r="Q13" s="56">
        <v>3</v>
      </c>
      <c r="U13" s="56">
        <v>11</v>
      </c>
      <c r="V13" s="56">
        <v>12</v>
      </c>
      <c r="W13" s="60">
        <v>0.91666666666666663</v>
      </c>
      <c r="X13" s="56">
        <v>2</v>
      </c>
      <c r="Y13" s="56">
        <v>0</v>
      </c>
      <c r="Z13" s="56">
        <v>2</v>
      </c>
      <c r="AA13" s="56">
        <v>4</v>
      </c>
      <c r="AB13" s="59">
        <v>0.5</v>
      </c>
      <c r="AC13" s="56">
        <v>56</v>
      </c>
      <c r="AD13" s="56">
        <v>90</v>
      </c>
      <c r="AE13" s="59">
        <v>0.62222222222222223</v>
      </c>
      <c r="AF13" s="56">
        <v>24</v>
      </c>
      <c r="AG13" s="56">
        <v>37</v>
      </c>
      <c r="AH13" s="59">
        <v>0.64864864864864868</v>
      </c>
      <c r="AI13" s="56">
        <v>724</v>
      </c>
      <c r="AJ13" s="56"/>
      <c r="AK13" s="56"/>
      <c r="AL13" s="56"/>
      <c r="AM13" s="57">
        <v>4.25</v>
      </c>
      <c r="AN13" s="56">
        <v>0</v>
      </c>
      <c r="AO13" s="56">
        <v>0</v>
      </c>
      <c r="AP13" s="59" t="e">
        <v>#DIV/0!</v>
      </c>
      <c r="AQ13" s="56">
        <v>564</v>
      </c>
      <c r="AR13" s="56">
        <v>608</v>
      </c>
      <c r="AS13" s="59">
        <v>0.92763157894736847</v>
      </c>
      <c r="AT13" s="56">
        <v>33</v>
      </c>
      <c r="AU13" s="56">
        <v>38</v>
      </c>
      <c r="AV13" s="59">
        <v>0.86842105263157898</v>
      </c>
      <c r="AW13" s="59">
        <v>6.25E-2</v>
      </c>
      <c r="AX13" s="59"/>
      <c r="AY13" s="56">
        <v>3</v>
      </c>
      <c r="BE13" s="56">
        <v>11</v>
      </c>
      <c r="BF13" s="55">
        <v>6</v>
      </c>
      <c r="BG13" s="55">
        <v>2</v>
      </c>
      <c r="BH13" s="55">
        <v>3</v>
      </c>
      <c r="BI13" s="55">
        <v>20</v>
      </c>
      <c r="BJ13" s="55">
        <v>7</v>
      </c>
      <c r="BK13" s="61">
        <v>0.18421052631578946</v>
      </c>
      <c r="BL13" s="61">
        <v>0.28947368421052633</v>
      </c>
      <c r="BM13" s="55">
        <v>659</v>
      </c>
      <c r="BN13" s="61">
        <v>0.19269005847953216</v>
      </c>
      <c r="BO13" s="56">
        <v>0</v>
      </c>
      <c r="BP13" s="56">
        <v>1</v>
      </c>
      <c r="BQ13" s="56">
        <v>1</v>
      </c>
      <c r="BR13" s="56">
        <v>3</v>
      </c>
      <c r="BS13" s="59">
        <v>0.2</v>
      </c>
      <c r="BT13" s="56">
        <v>5</v>
      </c>
      <c r="BU13" s="56">
        <v>2</v>
      </c>
      <c r="BV13" s="59">
        <v>0.4</v>
      </c>
      <c r="BW13" s="56">
        <v>1</v>
      </c>
      <c r="BX13" s="59">
        <v>9.4E-2</v>
      </c>
    </row>
    <row r="14" spans="1:76" x14ac:dyDescent="0.3">
      <c r="A14" s="19" t="s">
        <v>26</v>
      </c>
      <c r="B14" s="56">
        <v>2</v>
      </c>
      <c r="C14" s="55"/>
      <c r="D14" s="55"/>
      <c r="E14" s="55"/>
      <c r="F14" s="55">
        <v>1</v>
      </c>
      <c r="G14" s="57">
        <v>2.69</v>
      </c>
      <c r="H14" s="58">
        <v>-0.69</v>
      </c>
      <c r="I14" s="56">
        <v>2</v>
      </c>
      <c r="J14" s="57">
        <v>2.7100000000000004</v>
      </c>
      <c r="K14" s="58">
        <v>-0.71000000000000041</v>
      </c>
      <c r="L14" s="56">
        <v>22</v>
      </c>
      <c r="M14" s="56">
        <v>31</v>
      </c>
      <c r="N14" s="59">
        <v>0.70967741935483875</v>
      </c>
      <c r="O14" s="56">
        <v>41</v>
      </c>
      <c r="P14" s="56">
        <v>36</v>
      </c>
      <c r="Q14" s="56">
        <v>3</v>
      </c>
      <c r="U14" s="56">
        <v>11</v>
      </c>
      <c r="V14" s="56">
        <v>14</v>
      </c>
      <c r="W14" s="60">
        <v>0.7857142857142857</v>
      </c>
      <c r="X14" s="56">
        <v>3</v>
      </c>
      <c r="Y14" s="56">
        <v>0</v>
      </c>
      <c r="Z14" s="56">
        <v>28</v>
      </c>
      <c r="AA14" s="56">
        <v>40</v>
      </c>
      <c r="AB14" s="59">
        <v>0.7</v>
      </c>
      <c r="AC14" s="56">
        <v>87</v>
      </c>
      <c r="AD14" s="56">
        <v>166</v>
      </c>
      <c r="AE14" s="59">
        <v>0.52409638554216864</v>
      </c>
      <c r="AF14" s="56">
        <v>28</v>
      </c>
      <c r="AG14" s="56">
        <v>51</v>
      </c>
      <c r="AH14" s="59">
        <v>0.5490196078431373</v>
      </c>
      <c r="AI14" s="56">
        <v>1337</v>
      </c>
      <c r="AJ14" s="56"/>
      <c r="AK14" s="56"/>
      <c r="AL14" s="56"/>
      <c r="AM14" s="57">
        <v>9.24</v>
      </c>
      <c r="AN14" s="56">
        <v>14</v>
      </c>
      <c r="AO14" s="56">
        <v>52</v>
      </c>
      <c r="AP14" s="59">
        <v>0.26923076923076922</v>
      </c>
      <c r="AQ14" s="56">
        <v>787</v>
      </c>
      <c r="AR14" s="56">
        <v>883</v>
      </c>
      <c r="AS14" s="59">
        <v>0.89127972819932055</v>
      </c>
      <c r="AT14" s="56">
        <v>17</v>
      </c>
      <c r="AU14" s="56">
        <v>28</v>
      </c>
      <c r="AV14" s="59">
        <v>0.6071428571428571</v>
      </c>
      <c r="AW14" s="59">
        <v>3.1710079275198186E-2</v>
      </c>
      <c r="AX14" s="59"/>
      <c r="AY14" s="56">
        <v>15</v>
      </c>
      <c r="BE14" s="56">
        <v>18</v>
      </c>
      <c r="BF14" s="55">
        <v>12</v>
      </c>
      <c r="BG14" s="55">
        <v>3</v>
      </c>
      <c r="BH14" s="55">
        <v>3</v>
      </c>
      <c r="BI14" s="55">
        <v>39</v>
      </c>
      <c r="BJ14" s="55">
        <v>18</v>
      </c>
      <c r="BK14" s="61">
        <v>0.47368421052631576</v>
      </c>
      <c r="BL14" s="61">
        <v>0.47368421052631576</v>
      </c>
      <c r="BM14" s="55">
        <v>1529</v>
      </c>
      <c r="BN14" s="61">
        <v>0.44707602339181285</v>
      </c>
      <c r="BO14" s="56">
        <v>0</v>
      </c>
      <c r="BP14" s="56">
        <v>9</v>
      </c>
      <c r="BQ14" s="56">
        <v>9</v>
      </c>
      <c r="BR14" s="56">
        <v>4</v>
      </c>
      <c r="BS14" s="59">
        <v>0.40909090909090912</v>
      </c>
      <c r="BT14" s="56">
        <v>22</v>
      </c>
      <c r="BU14" s="56">
        <v>5</v>
      </c>
      <c r="BV14" s="59">
        <v>0.22727272727272727</v>
      </c>
      <c r="BW14" s="56">
        <v>9</v>
      </c>
      <c r="BX14" s="59">
        <v>0.12227272727272727</v>
      </c>
    </row>
    <row r="15" spans="1:76" x14ac:dyDescent="0.3">
      <c r="A15" s="19" t="s">
        <v>129</v>
      </c>
      <c r="B15" s="56">
        <v>0</v>
      </c>
      <c r="C15" s="55"/>
      <c r="D15" s="55"/>
      <c r="E15" s="55"/>
      <c r="F15" s="55"/>
      <c r="G15" s="57">
        <v>0.15</v>
      </c>
      <c r="H15" s="58">
        <v>-0.15</v>
      </c>
      <c r="I15" s="56">
        <v>2</v>
      </c>
      <c r="J15" s="57">
        <v>1.3</v>
      </c>
      <c r="K15" s="58">
        <v>0.7</v>
      </c>
      <c r="L15" s="56">
        <v>0</v>
      </c>
      <c r="M15" s="56">
        <v>2</v>
      </c>
      <c r="N15" s="59">
        <v>0</v>
      </c>
      <c r="O15" s="56">
        <v>0</v>
      </c>
      <c r="P15" s="56">
        <v>1</v>
      </c>
      <c r="Q15" s="56">
        <v>0</v>
      </c>
      <c r="U15" s="56">
        <v>1</v>
      </c>
      <c r="V15" s="56">
        <v>2</v>
      </c>
      <c r="W15" s="60">
        <v>0.5</v>
      </c>
      <c r="X15" s="56">
        <v>1</v>
      </c>
      <c r="Y15" s="56">
        <v>0</v>
      </c>
      <c r="Z15" s="56">
        <v>3</v>
      </c>
      <c r="AA15" s="56">
        <v>3</v>
      </c>
      <c r="AB15" s="59">
        <v>1</v>
      </c>
      <c r="AC15" s="56">
        <v>4</v>
      </c>
      <c r="AD15" s="56">
        <v>9</v>
      </c>
      <c r="AE15" s="59">
        <v>0.44444444444444442</v>
      </c>
      <c r="AF15" s="56">
        <v>0</v>
      </c>
      <c r="AG15" s="56">
        <v>0</v>
      </c>
      <c r="AH15" s="59" t="e">
        <v>#DIV/0!</v>
      </c>
      <c r="AI15" s="56">
        <v>84</v>
      </c>
      <c r="AJ15" s="56"/>
      <c r="AK15" s="56"/>
      <c r="AL15" s="56"/>
      <c r="AM15" s="57">
        <v>1.4600000000000002</v>
      </c>
      <c r="AN15" s="56">
        <v>0</v>
      </c>
      <c r="AO15" s="56">
        <v>1</v>
      </c>
      <c r="AP15" s="59">
        <v>0</v>
      </c>
      <c r="AQ15" s="56">
        <v>57</v>
      </c>
      <c r="AR15" s="56">
        <v>71</v>
      </c>
      <c r="AS15" s="59">
        <v>0.80281690140845074</v>
      </c>
      <c r="AT15" s="56">
        <v>7</v>
      </c>
      <c r="AU15" s="56">
        <v>9</v>
      </c>
      <c r="AV15" s="59">
        <v>0.77777777777777779</v>
      </c>
      <c r="AW15" s="59">
        <v>0.12676056338028169</v>
      </c>
      <c r="AX15" s="59"/>
      <c r="AY15" s="56">
        <v>2</v>
      </c>
      <c r="BE15" s="56">
        <v>4</v>
      </c>
      <c r="BF15" s="55">
        <v>3</v>
      </c>
      <c r="BG15" s="55">
        <v>1</v>
      </c>
      <c r="BH15" s="55"/>
      <c r="BI15" s="55">
        <v>10</v>
      </c>
      <c r="BJ15" s="55">
        <v>1</v>
      </c>
      <c r="BK15" s="61">
        <v>5.2631578947368418E-2</v>
      </c>
      <c r="BL15" s="61">
        <v>0.10526315789473684</v>
      </c>
      <c r="BM15" s="55">
        <v>81</v>
      </c>
      <c r="BN15" s="61">
        <v>2.368421052631579E-2</v>
      </c>
      <c r="BO15" s="56">
        <v>1</v>
      </c>
      <c r="BP15" s="56">
        <v>1</v>
      </c>
      <c r="BQ15" s="56">
        <v>1</v>
      </c>
      <c r="BR15" s="56">
        <v>1</v>
      </c>
      <c r="BS15" s="59">
        <v>0.33333333333333331</v>
      </c>
      <c r="BT15" s="56">
        <v>3</v>
      </c>
      <c r="BU15" s="56">
        <v>2</v>
      </c>
      <c r="BV15" s="59">
        <v>0.66666666666666663</v>
      </c>
      <c r="BW15" s="56">
        <v>0</v>
      </c>
      <c r="BX15" s="59">
        <v>4.9999999999999996E-2</v>
      </c>
    </row>
    <row r="16" spans="1:76" x14ac:dyDescent="0.3">
      <c r="A16" s="19" t="s">
        <v>140</v>
      </c>
      <c r="B16" s="56">
        <v>12</v>
      </c>
      <c r="C16" s="55">
        <v>2</v>
      </c>
      <c r="D16" s="55">
        <v>1</v>
      </c>
      <c r="E16" s="55">
        <v>1</v>
      </c>
      <c r="F16" s="55">
        <v>1</v>
      </c>
      <c r="G16" s="57">
        <v>10.229999999999999</v>
      </c>
      <c r="H16" s="58">
        <v>1.7700000000000014</v>
      </c>
      <c r="I16" s="56">
        <v>5</v>
      </c>
      <c r="J16" s="57">
        <v>6.09</v>
      </c>
      <c r="K16" s="58">
        <v>-1.0899999999999999</v>
      </c>
      <c r="L16" s="56">
        <v>44</v>
      </c>
      <c r="M16" s="56">
        <v>60</v>
      </c>
      <c r="N16" s="59">
        <v>0.73333333333333328</v>
      </c>
      <c r="O16" s="56">
        <v>11</v>
      </c>
      <c r="P16" s="56">
        <v>32</v>
      </c>
      <c r="Q16" s="56">
        <v>1</v>
      </c>
      <c r="U16" s="56">
        <v>37</v>
      </c>
      <c r="V16" s="56">
        <v>31</v>
      </c>
      <c r="W16" s="60">
        <v>1.1935483870967742</v>
      </c>
      <c r="X16" s="56">
        <v>0</v>
      </c>
      <c r="Y16" s="56">
        <v>0</v>
      </c>
      <c r="Z16" s="56">
        <v>72</v>
      </c>
      <c r="AA16" s="56">
        <v>118</v>
      </c>
      <c r="AB16" s="59">
        <v>0.61016949152542377</v>
      </c>
      <c r="AC16" s="56">
        <v>172</v>
      </c>
      <c r="AD16" s="56">
        <v>345</v>
      </c>
      <c r="AE16" s="59">
        <v>0.49855072463768119</v>
      </c>
      <c r="AF16" s="56">
        <v>19</v>
      </c>
      <c r="AG16" s="56">
        <v>46</v>
      </c>
      <c r="AH16" s="59">
        <v>0.41304347826086957</v>
      </c>
      <c r="AI16" s="56">
        <v>1925</v>
      </c>
      <c r="AJ16" s="56"/>
      <c r="AK16" s="56"/>
      <c r="AL16" s="56"/>
      <c r="AM16" s="57">
        <v>22.51</v>
      </c>
      <c r="AN16" s="56">
        <v>51</v>
      </c>
      <c r="AO16" s="56">
        <v>166</v>
      </c>
      <c r="AP16" s="59">
        <v>0.30722891566265059</v>
      </c>
      <c r="AQ16" s="56">
        <v>1026</v>
      </c>
      <c r="AR16" s="56">
        <v>1240</v>
      </c>
      <c r="AS16" s="59">
        <v>0.82741935483870965</v>
      </c>
      <c r="AT16" s="56">
        <v>24</v>
      </c>
      <c r="AU16" s="56">
        <v>45</v>
      </c>
      <c r="AV16" s="59">
        <v>0.53333333333333333</v>
      </c>
      <c r="AW16" s="59">
        <v>3.6290322580645164E-2</v>
      </c>
      <c r="AX16" s="59"/>
      <c r="AY16" s="56">
        <v>55</v>
      </c>
      <c r="BE16" s="56">
        <v>37</v>
      </c>
      <c r="BF16" s="55">
        <v>26</v>
      </c>
      <c r="BG16" s="55">
        <v>6</v>
      </c>
      <c r="BH16" s="55">
        <v>5</v>
      </c>
      <c r="BI16" s="55">
        <v>84</v>
      </c>
      <c r="BJ16" s="55">
        <v>29</v>
      </c>
      <c r="BK16" s="61">
        <v>0.76315789473684215</v>
      </c>
      <c r="BL16" s="61">
        <v>0.97368421052631582</v>
      </c>
      <c r="BM16" s="55">
        <v>2435</v>
      </c>
      <c r="BN16" s="61">
        <v>0.71198830409356728</v>
      </c>
      <c r="BO16" s="56">
        <v>1</v>
      </c>
      <c r="BP16" s="56">
        <v>31</v>
      </c>
      <c r="BQ16" s="56">
        <v>24</v>
      </c>
      <c r="BR16" s="56">
        <v>11</v>
      </c>
      <c r="BS16" s="59">
        <v>0.46969696969696972</v>
      </c>
      <c r="BT16" s="56">
        <v>66</v>
      </c>
      <c r="BU16" s="56">
        <v>19</v>
      </c>
      <c r="BV16" s="59">
        <v>0.2878787878787879</v>
      </c>
      <c r="BW16" s="56">
        <v>6</v>
      </c>
      <c r="BX16" s="59">
        <v>0.15499999999999997</v>
      </c>
    </row>
    <row r="17" spans="1:76" x14ac:dyDescent="0.3">
      <c r="A17" s="19" t="s">
        <v>150</v>
      </c>
      <c r="B17" s="56">
        <v>0</v>
      </c>
      <c r="C17" s="55"/>
      <c r="D17" s="55"/>
      <c r="E17" s="55"/>
      <c r="F17" s="55"/>
      <c r="G17" s="57">
        <v>0.54</v>
      </c>
      <c r="H17" s="58">
        <v>-0.54</v>
      </c>
      <c r="I17" s="56">
        <v>0</v>
      </c>
      <c r="J17" s="57">
        <v>0.03</v>
      </c>
      <c r="K17" s="58">
        <v>-0.03</v>
      </c>
      <c r="L17" s="56">
        <v>1</v>
      </c>
      <c r="M17" s="56">
        <v>2</v>
      </c>
      <c r="N17" s="59">
        <v>0.5</v>
      </c>
      <c r="O17" s="56">
        <v>10</v>
      </c>
      <c r="P17" s="56">
        <v>5</v>
      </c>
      <c r="Q17" s="56">
        <v>2</v>
      </c>
      <c r="U17" s="56">
        <v>2</v>
      </c>
      <c r="V17" s="56">
        <v>5</v>
      </c>
      <c r="W17" s="60">
        <v>0.4</v>
      </c>
      <c r="X17" s="56">
        <v>1</v>
      </c>
      <c r="Y17" s="56">
        <v>0</v>
      </c>
      <c r="Z17" s="56">
        <v>4</v>
      </c>
      <c r="AA17" s="56">
        <v>4</v>
      </c>
      <c r="AB17" s="59">
        <v>1</v>
      </c>
      <c r="AC17" s="56">
        <v>12</v>
      </c>
      <c r="AD17" s="56">
        <v>20</v>
      </c>
      <c r="AE17" s="59">
        <v>0.6</v>
      </c>
      <c r="AF17" s="56">
        <v>5</v>
      </c>
      <c r="AG17" s="56">
        <v>9</v>
      </c>
      <c r="AH17" s="59">
        <v>0.55555555555555558</v>
      </c>
      <c r="AI17" s="56">
        <v>159</v>
      </c>
      <c r="AJ17" s="56"/>
      <c r="AK17" s="56"/>
      <c r="AL17" s="56"/>
      <c r="AM17" s="57">
        <v>1.6800000000000002</v>
      </c>
      <c r="AN17" s="56">
        <v>0</v>
      </c>
      <c r="AO17" s="56">
        <v>0</v>
      </c>
      <c r="AP17" s="59" t="e">
        <v>#DIV/0!</v>
      </c>
      <c r="AQ17" s="56">
        <v>120</v>
      </c>
      <c r="AR17" s="56">
        <v>129</v>
      </c>
      <c r="AS17" s="59">
        <v>0.93023255813953487</v>
      </c>
      <c r="AT17" s="56">
        <v>15</v>
      </c>
      <c r="AU17" s="56">
        <v>17</v>
      </c>
      <c r="AV17" s="59">
        <v>0.88235294117647056</v>
      </c>
      <c r="AW17" s="59">
        <v>0.13178294573643412</v>
      </c>
      <c r="AX17" s="59"/>
      <c r="AY17" s="56">
        <v>1</v>
      </c>
      <c r="BE17" s="56">
        <v>3</v>
      </c>
      <c r="BF17" s="55">
        <v>2</v>
      </c>
      <c r="BG17" s="55"/>
      <c r="BH17" s="55">
        <v>1</v>
      </c>
      <c r="BI17" s="55">
        <v>6</v>
      </c>
      <c r="BJ17" s="55">
        <v>3</v>
      </c>
      <c r="BK17" s="61">
        <v>1</v>
      </c>
      <c r="BL17" s="61">
        <v>7.8947368421052627E-2</v>
      </c>
      <c r="BM17" s="55">
        <v>242</v>
      </c>
      <c r="BN17" s="61">
        <v>7.0760233918128648E-2</v>
      </c>
      <c r="BO17" s="56">
        <v>0</v>
      </c>
      <c r="BP17" s="56">
        <v>1</v>
      </c>
      <c r="BQ17" s="56">
        <v>1</v>
      </c>
      <c r="BR17" s="56">
        <v>1</v>
      </c>
      <c r="BS17" s="59">
        <v>0.33333333333333331</v>
      </c>
      <c r="BT17" s="56">
        <v>3</v>
      </c>
      <c r="BU17" s="56">
        <v>2</v>
      </c>
      <c r="BV17" s="59">
        <v>0.66666666666666663</v>
      </c>
      <c r="BW17" s="56">
        <v>1</v>
      </c>
      <c r="BX17" s="59">
        <v>0.18000000000000002</v>
      </c>
    </row>
    <row r="18" spans="1:76" x14ac:dyDescent="0.3">
      <c r="A18" s="19" t="s">
        <v>27</v>
      </c>
      <c r="B18" s="56">
        <v>3</v>
      </c>
      <c r="C18" s="55"/>
      <c r="D18" s="55"/>
      <c r="E18" s="55"/>
      <c r="F18" s="55">
        <v>2</v>
      </c>
      <c r="G18" s="57">
        <v>3.09</v>
      </c>
      <c r="H18" s="58">
        <v>-8.9999999999999858E-2</v>
      </c>
      <c r="I18" s="56">
        <v>0</v>
      </c>
      <c r="J18" s="57">
        <v>0.4</v>
      </c>
      <c r="K18" s="58">
        <v>-0.4</v>
      </c>
      <c r="L18" s="56">
        <v>47</v>
      </c>
      <c r="M18" s="56">
        <v>59</v>
      </c>
      <c r="N18" s="59">
        <v>0.79661016949152541</v>
      </c>
      <c r="O18" s="56">
        <v>101</v>
      </c>
      <c r="P18" s="56">
        <v>38</v>
      </c>
      <c r="Q18" s="56">
        <v>12</v>
      </c>
      <c r="U18" s="56">
        <v>11</v>
      </c>
      <c r="V18" s="56">
        <v>11</v>
      </c>
      <c r="W18" s="60">
        <v>1</v>
      </c>
      <c r="X18" s="56">
        <v>1</v>
      </c>
      <c r="Y18" s="56">
        <v>0</v>
      </c>
      <c r="Z18" s="56">
        <v>3</v>
      </c>
      <c r="AA18" s="56">
        <v>5</v>
      </c>
      <c r="AB18" s="59">
        <v>0.6</v>
      </c>
      <c r="AC18" s="56">
        <v>108</v>
      </c>
      <c r="AD18" s="56">
        <v>173</v>
      </c>
      <c r="AE18" s="59">
        <v>0.62427745664739887</v>
      </c>
      <c r="AF18" s="56">
        <v>50</v>
      </c>
      <c r="AG18" s="56">
        <v>83</v>
      </c>
      <c r="AH18" s="59">
        <v>0.60240963855421692</v>
      </c>
      <c r="AI18" s="56">
        <v>2331</v>
      </c>
      <c r="AJ18" s="56"/>
      <c r="AK18" s="56"/>
      <c r="AL18" s="56"/>
      <c r="AM18" s="57">
        <v>13.71</v>
      </c>
      <c r="AN18" s="56">
        <v>1</v>
      </c>
      <c r="AO18" s="56">
        <v>2</v>
      </c>
      <c r="AP18" s="59">
        <v>0.5</v>
      </c>
      <c r="AQ18" s="56">
        <v>1910</v>
      </c>
      <c r="AR18" s="56">
        <v>2040</v>
      </c>
      <c r="AS18" s="59">
        <v>0.93627450980392157</v>
      </c>
      <c r="AT18" s="56">
        <v>163</v>
      </c>
      <c r="AU18" s="56">
        <v>223</v>
      </c>
      <c r="AV18" s="59">
        <v>0.73094170403587444</v>
      </c>
      <c r="AW18" s="59">
        <v>0.10931372549019608</v>
      </c>
      <c r="AX18" s="59"/>
      <c r="AY18" s="56">
        <v>8</v>
      </c>
      <c r="BE18" s="56">
        <v>29</v>
      </c>
      <c r="BF18" s="55">
        <v>19</v>
      </c>
      <c r="BG18" s="55">
        <v>6</v>
      </c>
      <c r="BH18" s="55">
        <v>4</v>
      </c>
      <c r="BI18" s="55">
        <v>63</v>
      </c>
      <c r="BJ18" s="55">
        <v>27</v>
      </c>
      <c r="BK18" s="61">
        <v>0.71052631578947367</v>
      </c>
      <c r="BL18" s="61">
        <v>0.76315789473684215</v>
      </c>
      <c r="BM18" s="55">
        <v>2500</v>
      </c>
      <c r="BN18" s="61">
        <v>0.73099415204678364</v>
      </c>
      <c r="BO18" s="56">
        <v>0</v>
      </c>
      <c r="BP18" s="56">
        <v>4</v>
      </c>
      <c r="BQ18" s="56">
        <v>5</v>
      </c>
      <c r="BR18" s="56">
        <v>6</v>
      </c>
      <c r="BS18" s="59">
        <v>0.26666666666666666</v>
      </c>
      <c r="BT18" s="56">
        <v>15</v>
      </c>
      <c r="BU18" s="56">
        <v>2</v>
      </c>
      <c r="BV18" s="59">
        <v>0.13333333333333333</v>
      </c>
      <c r="BW18" s="56">
        <v>8</v>
      </c>
      <c r="BX18" s="59">
        <v>0.20599999999999999</v>
      </c>
    </row>
    <row r="19" spans="1:76" x14ac:dyDescent="0.3">
      <c r="A19" s="19" t="s">
        <v>141</v>
      </c>
      <c r="B19" s="56">
        <v>4</v>
      </c>
      <c r="C19" s="55">
        <v>1</v>
      </c>
      <c r="D19" s="55"/>
      <c r="E19" s="55"/>
      <c r="F19" s="55"/>
      <c r="G19" s="57">
        <v>3.68</v>
      </c>
      <c r="H19" s="58">
        <v>0.31999999999999984</v>
      </c>
      <c r="I19" s="56">
        <v>4</v>
      </c>
      <c r="J19" s="57">
        <v>4.46</v>
      </c>
      <c r="K19" s="58">
        <v>-0.45999999999999996</v>
      </c>
      <c r="L19" s="56">
        <v>60</v>
      </c>
      <c r="M19" s="56">
        <v>82</v>
      </c>
      <c r="N19" s="59">
        <v>0.73170731707317072</v>
      </c>
      <c r="O19" s="56">
        <v>19</v>
      </c>
      <c r="P19" s="56">
        <v>40</v>
      </c>
      <c r="Q19" s="56">
        <v>2</v>
      </c>
      <c r="U19" s="56">
        <v>36</v>
      </c>
      <c r="V19" s="56">
        <v>50</v>
      </c>
      <c r="W19" s="60">
        <v>0.72</v>
      </c>
      <c r="X19" s="56">
        <v>4</v>
      </c>
      <c r="Y19" s="56">
        <v>0</v>
      </c>
      <c r="Z19" s="56">
        <v>22</v>
      </c>
      <c r="AA19" s="56">
        <v>38</v>
      </c>
      <c r="AB19" s="59">
        <v>0.57894736842105265</v>
      </c>
      <c r="AC19" s="56">
        <v>156</v>
      </c>
      <c r="AD19" s="56">
        <v>321</v>
      </c>
      <c r="AE19" s="59">
        <v>0.48598130841121495</v>
      </c>
      <c r="AF19" s="56">
        <v>41</v>
      </c>
      <c r="AG19" s="56">
        <v>90</v>
      </c>
      <c r="AH19" s="59">
        <v>0.45555555555555555</v>
      </c>
      <c r="AI19" s="56">
        <v>2176</v>
      </c>
      <c r="AJ19" s="56"/>
      <c r="AK19" s="56"/>
      <c r="AL19" s="56"/>
      <c r="AM19" s="57">
        <v>20.970000000000002</v>
      </c>
      <c r="AN19" s="56">
        <v>10</v>
      </c>
      <c r="AO19" s="56">
        <v>51</v>
      </c>
      <c r="AP19" s="59">
        <v>0.19607843137254902</v>
      </c>
      <c r="AQ19" s="56">
        <v>1539</v>
      </c>
      <c r="AR19" s="56">
        <v>1695</v>
      </c>
      <c r="AS19" s="59">
        <v>0.90796460176991145</v>
      </c>
      <c r="AT19" s="56">
        <v>46</v>
      </c>
      <c r="AU19" s="56">
        <v>57</v>
      </c>
      <c r="AV19" s="59">
        <v>0.80701754385964908</v>
      </c>
      <c r="AW19" s="59">
        <v>3.3628318584070796E-2</v>
      </c>
      <c r="AX19" s="59"/>
      <c r="AY19" s="56">
        <v>27</v>
      </c>
      <c r="BE19" s="56">
        <v>34</v>
      </c>
      <c r="BF19" s="55">
        <v>24</v>
      </c>
      <c r="BG19" s="55">
        <v>5</v>
      </c>
      <c r="BH19" s="55">
        <v>5</v>
      </c>
      <c r="BI19" s="55">
        <v>77</v>
      </c>
      <c r="BJ19" s="55">
        <v>26</v>
      </c>
      <c r="BK19" s="61">
        <v>0.68421052631578949</v>
      </c>
      <c r="BL19" s="61">
        <v>0.89473684210526316</v>
      </c>
      <c r="BM19" s="55">
        <v>2415</v>
      </c>
      <c r="BN19" s="61">
        <v>0.70614035087719296</v>
      </c>
      <c r="BO19" s="56">
        <v>1</v>
      </c>
      <c r="BP19" s="56">
        <v>13</v>
      </c>
      <c r="BQ19" s="56">
        <v>18</v>
      </c>
      <c r="BR19" s="56">
        <v>11</v>
      </c>
      <c r="BS19" s="59">
        <v>0.30952380952380953</v>
      </c>
      <c r="BT19" s="56">
        <v>42</v>
      </c>
      <c r="BU19" s="56">
        <v>13</v>
      </c>
      <c r="BV19" s="59">
        <v>0.30952380952380953</v>
      </c>
      <c r="BW19" s="56">
        <v>8</v>
      </c>
      <c r="BX19" s="59">
        <v>8.7619047619047624E-2</v>
      </c>
    </row>
    <row r="20" spans="1:76" x14ac:dyDescent="0.3">
      <c r="A20" s="19" t="s">
        <v>151</v>
      </c>
      <c r="B20" s="56">
        <v>0</v>
      </c>
      <c r="C20" s="55"/>
      <c r="D20" s="55"/>
      <c r="E20" s="55"/>
      <c r="F20" s="55"/>
      <c r="G20" s="57">
        <v>0.14000000000000001</v>
      </c>
      <c r="H20" s="58">
        <v>-0.14000000000000001</v>
      </c>
      <c r="I20" s="56">
        <v>6</v>
      </c>
      <c r="J20" s="57">
        <v>4.82</v>
      </c>
      <c r="K20" s="58">
        <v>1.1799999999999997</v>
      </c>
      <c r="L20" s="56">
        <v>29</v>
      </c>
      <c r="M20" s="56">
        <v>42</v>
      </c>
      <c r="N20" s="59">
        <v>0.69047619047619047</v>
      </c>
      <c r="O20" s="56">
        <v>26</v>
      </c>
      <c r="P20" s="56">
        <v>21</v>
      </c>
      <c r="Q20" s="56">
        <v>3</v>
      </c>
      <c r="U20" s="56">
        <v>2</v>
      </c>
      <c r="V20" s="56">
        <v>5</v>
      </c>
      <c r="W20" s="60">
        <v>0.4</v>
      </c>
      <c r="X20" s="56">
        <v>0</v>
      </c>
      <c r="Y20" s="56">
        <v>0</v>
      </c>
      <c r="Z20" s="56">
        <v>3</v>
      </c>
      <c r="AA20" s="56">
        <v>5</v>
      </c>
      <c r="AB20" s="59">
        <v>0.6</v>
      </c>
      <c r="AC20" s="56">
        <v>46</v>
      </c>
      <c r="AD20" s="56">
        <v>87</v>
      </c>
      <c r="AE20" s="59">
        <v>0.52873563218390807</v>
      </c>
      <c r="AF20" s="56">
        <v>13</v>
      </c>
      <c r="AG20" s="56">
        <v>28</v>
      </c>
      <c r="AH20" s="59">
        <v>0.4642857142857143</v>
      </c>
      <c r="AI20" s="56">
        <v>1562</v>
      </c>
      <c r="AJ20" s="56"/>
      <c r="AK20" s="56"/>
      <c r="AL20" s="56"/>
      <c r="AM20" s="57">
        <v>12.83</v>
      </c>
      <c r="AN20" s="56">
        <v>15</v>
      </c>
      <c r="AO20" s="56">
        <v>61</v>
      </c>
      <c r="AP20" s="59">
        <v>0.24590163934426229</v>
      </c>
      <c r="AQ20" s="56">
        <v>1045</v>
      </c>
      <c r="AR20" s="56">
        <v>1173</v>
      </c>
      <c r="AS20" s="59">
        <v>0.89087809036658139</v>
      </c>
      <c r="AT20" s="56">
        <v>21</v>
      </c>
      <c r="AU20" s="56">
        <v>32</v>
      </c>
      <c r="AV20" s="59">
        <v>0.65625</v>
      </c>
      <c r="AW20" s="59">
        <v>2.7280477408354646E-2</v>
      </c>
      <c r="AX20" s="59"/>
      <c r="AY20" s="56">
        <v>20</v>
      </c>
      <c r="BE20" s="56">
        <v>20</v>
      </c>
      <c r="BF20" s="55">
        <v>15</v>
      </c>
      <c r="BG20" s="55">
        <v>3</v>
      </c>
      <c r="BH20" s="55">
        <v>2</v>
      </c>
      <c r="BI20" s="55">
        <v>48</v>
      </c>
      <c r="BJ20" s="55">
        <v>19</v>
      </c>
      <c r="BK20" s="61">
        <v>0.5</v>
      </c>
      <c r="BL20" s="61">
        <v>0.52631578947368418</v>
      </c>
      <c r="BM20" s="55">
        <v>1713</v>
      </c>
      <c r="BN20" s="61">
        <v>0.50087719298245614</v>
      </c>
      <c r="BO20" s="56">
        <v>0</v>
      </c>
      <c r="BP20" s="56">
        <v>1</v>
      </c>
      <c r="BQ20" s="56">
        <v>2</v>
      </c>
      <c r="BR20" s="56">
        <v>1</v>
      </c>
      <c r="BS20" s="59">
        <v>0.25</v>
      </c>
      <c r="BT20" s="56">
        <v>4</v>
      </c>
      <c r="BU20" s="56">
        <v>2</v>
      </c>
      <c r="BV20" s="59">
        <v>0.5</v>
      </c>
      <c r="BW20" s="56">
        <v>0</v>
      </c>
      <c r="BX20" s="59">
        <v>3.5000000000000003E-2</v>
      </c>
    </row>
    <row r="21" spans="1:76" x14ac:dyDescent="0.3">
      <c r="A21" s="19" t="s">
        <v>30</v>
      </c>
      <c r="B21" s="56">
        <v>1</v>
      </c>
      <c r="C21" s="55"/>
      <c r="D21" s="55"/>
      <c r="E21" s="55"/>
      <c r="F21" s="55"/>
      <c r="G21" s="57">
        <v>1.2200000000000002</v>
      </c>
      <c r="H21" s="58">
        <v>-0.2200000000000002</v>
      </c>
      <c r="I21" s="56">
        <v>4</v>
      </c>
      <c r="J21" s="57">
        <v>3.6500000000000004</v>
      </c>
      <c r="K21" s="58">
        <v>0.34999999999999964</v>
      </c>
      <c r="L21" s="56">
        <v>45</v>
      </c>
      <c r="M21" s="56">
        <v>55</v>
      </c>
      <c r="N21" s="59">
        <v>0.81818181818181823</v>
      </c>
      <c r="O21" s="56">
        <v>46</v>
      </c>
      <c r="P21" s="56">
        <v>26</v>
      </c>
      <c r="Q21" s="56">
        <v>2</v>
      </c>
      <c r="U21" s="56">
        <v>7</v>
      </c>
      <c r="V21" s="56">
        <v>24</v>
      </c>
      <c r="W21" s="60">
        <v>0.29166666666666669</v>
      </c>
      <c r="X21" s="56">
        <v>3</v>
      </c>
      <c r="Y21" s="56">
        <v>0</v>
      </c>
      <c r="Z21" s="56">
        <v>27</v>
      </c>
      <c r="AA21" s="56">
        <v>40</v>
      </c>
      <c r="AB21" s="59">
        <v>0.67500000000000004</v>
      </c>
      <c r="AC21" s="56">
        <v>111</v>
      </c>
      <c r="AD21" s="56">
        <v>191</v>
      </c>
      <c r="AE21" s="59">
        <v>0.58115183246073299</v>
      </c>
      <c r="AF21" s="56">
        <v>32</v>
      </c>
      <c r="AG21" s="56">
        <v>51</v>
      </c>
      <c r="AH21" s="59">
        <v>0.62745098039215685</v>
      </c>
      <c r="AI21" s="56">
        <v>1538</v>
      </c>
      <c r="AJ21" s="56"/>
      <c r="AK21" s="56"/>
      <c r="AL21" s="56"/>
      <c r="AM21" s="57">
        <v>13.080000000000002</v>
      </c>
      <c r="AN21" s="56">
        <v>16</v>
      </c>
      <c r="AO21" s="56">
        <v>78</v>
      </c>
      <c r="AP21" s="59">
        <v>0.20512820512820512</v>
      </c>
      <c r="AQ21" s="56">
        <v>891</v>
      </c>
      <c r="AR21" s="56">
        <v>1034</v>
      </c>
      <c r="AS21" s="59">
        <v>0.86170212765957444</v>
      </c>
      <c r="AT21" s="56">
        <v>41</v>
      </c>
      <c r="AU21" s="56">
        <v>66</v>
      </c>
      <c r="AV21" s="59">
        <v>0.62121212121212122</v>
      </c>
      <c r="AW21" s="59">
        <v>6.3829787234042548E-2</v>
      </c>
      <c r="AX21" s="59"/>
      <c r="AY21" s="56">
        <v>24</v>
      </c>
      <c r="BE21" s="56">
        <v>22</v>
      </c>
      <c r="BF21" s="55">
        <v>17</v>
      </c>
      <c r="BG21" s="55">
        <v>3</v>
      </c>
      <c r="BH21" s="55">
        <v>2</v>
      </c>
      <c r="BI21" s="55">
        <v>54</v>
      </c>
      <c r="BJ21" s="55">
        <v>18</v>
      </c>
      <c r="BK21" s="61">
        <v>0.47368421052631576</v>
      </c>
      <c r="BL21" s="61">
        <v>0.57894736842105265</v>
      </c>
      <c r="BM21" s="55">
        <v>1692</v>
      </c>
      <c r="BN21" s="61">
        <v>0.49473684210526314</v>
      </c>
      <c r="BO21" s="56">
        <v>1</v>
      </c>
      <c r="BP21" s="56">
        <v>7</v>
      </c>
      <c r="BQ21" s="56">
        <v>10</v>
      </c>
      <c r="BR21" s="56">
        <v>4</v>
      </c>
      <c r="BS21" s="59">
        <v>0.33333333333333331</v>
      </c>
      <c r="BT21" s="56">
        <v>21</v>
      </c>
      <c r="BU21" s="56">
        <v>12</v>
      </c>
      <c r="BV21" s="59">
        <v>0.5714285714285714</v>
      </c>
      <c r="BW21" s="56">
        <v>3</v>
      </c>
      <c r="BX21" s="59">
        <v>5.8095238095238103E-2</v>
      </c>
    </row>
    <row r="22" spans="1:76" x14ac:dyDescent="0.3">
      <c r="A22" s="19" t="s">
        <v>130</v>
      </c>
      <c r="B22" s="56">
        <v>1</v>
      </c>
      <c r="C22" s="55">
        <v>1</v>
      </c>
      <c r="D22" s="55"/>
      <c r="E22" s="55"/>
      <c r="F22" s="55"/>
      <c r="G22" s="57">
        <v>0.65</v>
      </c>
      <c r="H22" s="58">
        <v>0.35</v>
      </c>
      <c r="I22" s="56">
        <v>0</v>
      </c>
      <c r="J22" s="57">
        <v>0.08</v>
      </c>
      <c r="K22" s="58">
        <v>-0.08</v>
      </c>
      <c r="L22" s="56">
        <v>4</v>
      </c>
      <c r="M22" s="56">
        <v>9</v>
      </c>
      <c r="N22" s="59">
        <v>0.44444444444444442</v>
      </c>
      <c r="O22" s="56">
        <v>6</v>
      </c>
      <c r="P22" s="56">
        <v>5</v>
      </c>
      <c r="Q22" s="56">
        <v>0</v>
      </c>
      <c r="U22" s="56">
        <v>8</v>
      </c>
      <c r="V22" s="56">
        <v>10</v>
      </c>
      <c r="W22" s="60">
        <v>0.8</v>
      </c>
      <c r="X22" s="56">
        <v>2</v>
      </c>
      <c r="Y22" s="56">
        <v>0</v>
      </c>
      <c r="Z22" s="56">
        <v>3</v>
      </c>
      <c r="AA22" s="56">
        <v>4</v>
      </c>
      <c r="AB22" s="59">
        <v>0.75</v>
      </c>
      <c r="AC22" s="56">
        <v>19</v>
      </c>
      <c r="AD22" s="56">
        <v>53</v>
      </c>
      <c r="AE22" s="59">
        <v>0.35849056603773582</v>
      </c>
      <c r="AF22" s="56">
        <v>4</v>
      </c>
      <c r="AG22" s="56">
        <v>8</v>
      </c>
      <c r="AH22" s="59">
        <v>0.5</v>
      </c>
      <c r="AI22" s="56">
        <v>329</v>
      </c>
      <c r="AJ22" s="56"/>
      <c r="AK22" s="56"/>
      <c r="AL22" s="56"/>
      <c r="AM22" s="57">
        <v>1.0999999999999999</v>
      </c>
      <c r="AN22" s="56">
        <v>1</v>
      </c>
      <c r="AO22" s="56">
        <v>6</v>
      </c>
      <c r="AP22" s="59">
        <v>0.16666666666666666</v>
      </c>
      <c r="AQ22" s="56">
        <v>212</v>
      </c>
      <c r="AR22" s="56">
        <v>248</v>
      </c>
      <c r="AS22" s="59">
        <v>0.85483870967741937</v>
      </c>
      <c r="AT22" s="56">
        <v>10</v>
      </c>
      <c r="AU22" s="56">
        <v>17</v>
      </c>
      <c r="AV22" s="59">
        <v>0.58823529411764708</v>
      </c>
      <c r="AW22" s="59">
        <v>6.8548387096774188E-2</v>
      </c>
      <c r="AX22" s="59"/>
      <c r="AY22" s="56">
        <v>3</v>
      </c>
      <c r="BE22" s="56">
        <v>8</v>
      </c>
      <c r="BF22" s="55">
        <v>5</v>
      </c>
      <c r="BG22" s="55">
        <v>1</v>
      </c>
      <c r="BH22" s="55">
        <v>2</v>
      </c>
      <c r="BI22" s="55">
        <v>16</v>
      </c>
      <c r="BJ22" s="55">
        <v>5</v>
      </c>
      <c r="BK22" s="61">
        <v>0.13157894736842105</v>
      </c>
      <c r="BL22" s="61">
        <v>0.21052631578947367</v>
      </c>
      <c r="BM22" s="55">
        <v>399</v>
      </c>
      <c r="BN22" s="61">
        <v>0.11666666666666667</v>
      </c>
      <c r="BO22" s="56">
        <v>0</v>
      </c>
      <c r="BP22" s="56">
        <v>2</v>
      </c>
      <c r="BQ22" s="56">
        <v>5</v>
      </c>
      <c r="BR22" s="56">
        <v>0</v>
      </c>
      <c r="BS22" s="59">
        <v>0.2857142857142857</v>
      </c>
      <c r="BT22" s="56">
        <v>7</v>
      </c>
      <c r="BU22" s="56">
        <v>2</v>
      </c>
      <c r="BV22" s="59">
        <v>0.2857142857142857</v>
      </c>
      <c r="BW22" s="56">
        <v>2</v>
      </c>
      <c r="BX22" s="59">
        <v>9.285714285714286E-2</v>
      </c>
    </row>
    <row r="23" spans="1:76" x14ac:dyDescent="0.3">
      <c r="A23" s="19" t="s">
        <v>142</v>
      </c>
      <c r="B23" s="56">
        <v>0</v>
      </c>
      <c r="C23" s="55"/>
      <c r="D23" s="55"/>
      <c r="E23" s="55"/>
      <c r="F23" s="55"/>
      <c r="G23" s="57">
        <v>0.85000000000000009</v>
      </c>
      <c r="H23" s="58">
        <v>-0.85000000000000009</v>
      </c>
      <c r="I23" s="56">
        <v>4</v>
      </c>
      <c r="J23" s="57">
        <v>3.44</v>
      </c>
      <c r="K23" s="58">
        <v>0.56000000000000005</v>
      </c>
      <c r="L23" s="56">
        <v>16</v>
      </c>
      <c r="M23" s="56">
        <v>37</v>
      </c>
      <c r="N23" s="59">
        <v>0.43243243243243246</v>
      </c>
      <c r="O23" s="56">
        <v>5</v>
      </c>
      <c r="P23" s="56">
        <v>7</v>
      </c>
      <c r="Q23" s="56">
        <v>0</v>
      </c>
      <c r="U23" s="56">
        <v>10</v>
      </c>
      <c r="V23" s="56">
        <v>8</v>
      </c>
      <c r="W23" s="60">
        <v>1.25</v>
      </c>
      <c r="X23" s="56">
        <v>0</v>
      </c>
      <c r="Y23" s="56">
        <v>0</v>
      </c>
      <c r="Z23" s="56">
        <v>33</v>
      </c>
      <c r="AA23" s="56">
        <v>49</v>
      </c>
      <c r="AB23" s="59">
        <v>0.67346938775510201</v>
      </c>
      <c r="AC23" s="56">
        <v>60</v>
      </c>
      <c r="AD23" s="56">
        <v>131</v>
      </c>
      <c r="AE23" s="59">
        <v>0.4580152671755725</v>
      </c>
      <c r="AF23" s="56">
        <v>1</v>
      </c>
      <c r="AG23" s="56">
        <v>7</v>
      </c>
      <c r="AH23" s="59">
        <v>0.14285714285714285</v>
      </c>
      <c r="AI23" s="56">
        <v>964</v>
      </c>
      <c r="AJ23" s="56"/>
      <c r="AK23" s="56"/>
      <c r="AL23" s="56"/>
      <c r="AM23" s="57">
        <v>9.5399999999999991</v>
      </c>
      <c r="AN23" s="56">
        <v>4</v>
      </c>
      <c r="AO23" s="56">
        <v>25</v>
      </c>
      <c r="AP23" s="59">
        <v>0.16</v>
      </c>
      <c r="AQ23" s="56">
        <v>623</v>
      </c>
      <c r="AR23" s="56">
        <v>764</v>
      </c>
      <c r="AS23" s="59">
        <v>0.81544502617801051</v>
      </c>
      <c r="AT23" s="56">
        <v>34</v>
      </c>
      <c r="AU23" s="56">
        <v>54</v>
      </c>
      <c r="AV23" s="59">
        <v>0.62962962962962965</v>
      </c>
      <c r="AW23" s="59">
        <v>7.0680628272251314E-2</v>
      </c>
      <c r="AX23" s="59"/>
      <c r="AY23" s="56">
        <v>23</v>
      </c>
      <c r="BE23" s="56">
        <v>15</v>
      </c>
      <c r="BF23" s="55">
        <v>12</v>
      </c>
      <c r="BG23" s="55">
        <v>2</v>
      </c>
      <c r="BH23" s="55">
        <v>1</v>
      </c>
      <c r="BI23" s="55">
        <v>38</v>
      </c>
      <c r="BJ23" s="55">
        <v>9</v>
      </c>
      <c r="BK23" s="61">
        <v>0.23684210526315788</v>
      </c>
      <c r="BL23" s="61">
        <v>0.39473684210526316</v>
      </c>
      <c r="BM23" s="55">
        <v>866</v>
      </c>
      <c r="BN23" s="61">
        <v>0.25321637426900584</v>
      </c>
      <c r="BO23" s="56">
        <v>0</v>
      </c>
      <c r="BP23" s="56">
        <v>4</v>
      </c>
      <c r="BQ23" s="56">
        <v>5</v>
      </c>
      <c r="BR23" s="56">
        <v>2</v>
      </c>
      <c r="BS23" s="59">
        <v>0.36363636363636365</v>
      </c>
      <c r="BT23" s="56">
        <v>11</v>
      </c>
      <c r="BU23" s="56">
        <v>4</v>
      </c>
      <c r="BV23" s="59">
        <v>0.36363636363636365</v>
      </c>
      <c r="BW23" s="56">
        <v>1</v>
      </c>
      <c r="BX23" s="59">
        <v>7.7272727272727285E-2</v>
      </c>
    </row>
    <row r="24" spans="1:76" x14ac:dyDescent="0.3">
      <c r="A24" s="19" t="s">
        <v>132</v>
      </c>
      <c r="B24" s="56">
        <v>3</v>
      </c>
      <c r="C24" s="55">
        <v>2</v>
      </c>
      <c r="D24" s="55"/>
      <c r="E24" s="55"/>
      <c r="F24" s="55"/>
      <c r="G24" s="57">
        <v>1.5800000000000003</v>
      </c>
      <c r="H24" s="58">
        <v>1.4199999999999997</v>
      </c>
      <c r="I24" s="56">
        <v>2</v>
      </c>
      <c r="J24" s="57">
        <v>0.95</v>
      </c>
      <c r="K24" s="58">
        <v>1.05</v>
      </c>
      <c r="L24" s="56">
        <v>62</v>
      </c>
      <c r="M24" s="56">
        <v>79</v>
      </c>
      <c r="N24" s="59">
        <v>0.78481012658227844</v>
      </c>
      <c r="O24" s="56">
        <v>33</v>
      </c>
      <c r="P24" s="56">
        <v>37</v>
      </c>
      <c r="Q24" s="56">
        <v>15</v>
      </c>
      <c r="U24" s="56">
        <v>33</v>
      </c>
      <c r="V24" s="56">
        <v>21</v>
      </c>
      <c r="W24" s="60">
        <v>1.5714285714285714</v>
      </c>
      <c r="X24" s="56">
        <v>2</v>
      </c>
      <c r="Y24" s="56">
        <v>0</v>
      </c>
      <c r="Z24" s="56">
        <v>41</v>
      </c>
      <c r="AA24" s="56">
        <v>64</v>
      </c>
      <c r="AB24" s="59">
        <v>0.640625</v>
      </c>
      <c r="AC24" s="56">
        <v>184</v>
      </c>
      <c r="AD24" s="56">
        <v>291</v>
      </c>
      <c r="AE24" s="59">
        <v>0.63230240549828176</v>
      </c>
      <c r="AF24" s="56">
        <v>50</v>
      </c>
      <c r="AG24" s="56">
        <v>76</v>
      </c>
      <c r="AH24" s="59">
        <v>0.65789473684210531</v>
      </c>
      <c r="AI24" s="56">
        <v>2126</v>
      </c>
      <c r="AJ24" s="56"/>
      <c r="AK24" s="56"/>
      <c r="AL24" s="56"/>
      <c r="AM24" s="57">
        <v>13.47</v>
      </c>
      <c r="AN24" s="56">
        <v>5</v>
      </c>
      <c r="AO24" s="56">
        <v>14</v>
      </c>
      <c r="AP24" s="59">
        <v>0.35714285714285715</v>
      </c>
      <c r="AQ24" s="56">
        <v>1555</v>
      </c>
      <c r="AR24" s="56">
        <v>1728</v>
      </c>
      <c r="AS24" s="59">
        <v>0.8998842592592593</v>
      </c>
      <c r="AT24" s="56">
        <v>54</v>
      </c>
      <c r="AU24" s="56">
        <v>84</v>
      </c>
      <c r="AV24" s="59">
        <v>0.6428571428571429</v>
      </c>
      <c r="AW24" s="59">
        <v>4.8611111111111112E-2</v>
      </c>
      <c r="AX24" s="59"/>
      <c r="AY24" s="56">
        <v>14</v>
      </c>
      <c r="BE24" s="56">
        <v>27</v>
      </c>
      <c r="BF24" s="55">
        <v>20</v>
      </c>
      <c r="BG24" s="55">
        <v>4</v>
      </c>
      <c r="BH24" s="55">
        <v>3</v>
      </c>
      <c r="BI24" s="55">
        <v>64</v>
      </c>
      <c r="BJ24" s="55">
        <v>20</v>
      </c>
      <c r="BK24" s="61">
        <v>0.52631578947368418</v>
      </c>
      <c r="BL24" s="61">
        <v>0.71052631578947367</v>
      </c>
      <c r="BM24" s="55">
        <v>1932</v>
      </c>
      <c r="BN24" s="61">
        <v>0.56491228070175437</v>
      </c>
      <c r="BO24" s="56">
        <v>0</v>
      </c>
      <c r="BP24" s="56">
        <v>6</v>
      </c>
      <c r="BQ24" s="56">
        <v>11</v>
      </c>
      <c r="BR24" s="56">
        <v>4</v>
      </c>
      <c r="BS24" s="59">
        <v>0.2857142857142857</v>
      </c>
      <c r="BT24" s="56">
        <v>21</v>
      </c>
      <c r="BU24" s="56">
        <v>13</v>
      </c>
      <c r="BV24" s="59">
        <v>0.61904761904761907</v>
      </c>
      <c r="BW24" s="56">
        <v>2</v>
      </c>
      <c r="BX24" s="59">
        <v>7.5238095238095257E-2</v>
      </c>
    </row>
    <row r="25" spans="1:76" x14ac:dyDescent="0.3">
      <c r="A25" s="19" t="s">
        <v>143</v>
      </c>
      <c r="B25" s="56">
        <v>0</v>
      </c>
      <c r="C25" s="55"/>
      <c r="D25" s="55"/>
      <c r="E25" s="55"/>
      <c r="F25" s="55"/>
      <c r="G25" s="57">
        <v>0.87</v>
      </c>
      <c r="H25" s="58">
        <v>-0.87</v>
      </c>
      <c r="I25" s="56">
        <v>0</v>
      </c>
      <c r="J25" s="57">
        <v>0.79</v>
      </c>
      <c r="K25" s="58">
        <v>-0.79</v>
      </c>
      <c r="L25" s="56">
        <v>56</v>
      </c>
      <c r="M25" s="56">
        <v>77</v>
      </c>
      <c r="N25" s="59">
        <v>0.72727272727272729</v>
      </c>
      <c r="O25" s="56">
        <v>44</v>
      </c>
      <c r="P25" s="56">
        <v>32</v>
      </c>
      <c r="Q25" s="56">
        <v>4</v>
      </c>
      <c r="U25" s="56">
        <v>15</v>
      </c>
      <c r="V25" s="56">
        <v>42</v>
      </c>
      <c r="W25" s="60">
        <v>0.35714285714285715</v>
      </c>
      <c r="X25" s="56">
        <v>7</v>
      </c>
      <c r="Y25" s="56">
        <v>1</v>
      </c>
      <c r="Z25" s="56">
        <v>7</v>
      </c>
      <c r="AA25" s="56">
        <v>10</v>
      </c>
      <c r="AB25" s="59">
        <v>0.7</v>
      </c>
      <c r="AC25" s="56">
        <v>132</v>
      </c>
      <c r="AD25" s="56">
        <v>256</v>
      </c>
      <c r="AE25" s="59">
        <v>0.515625</v>
      </c>
      <c r="AF25" s="56">
        <v>57</v>
      </c>
      <c r="AG25" s="56">
        <v>103</v>
      </c>
      <c r="AH25" s="59">
        <v>0.55339805825242716</v>
      </c>
      <c r="AI25" s="56">
        <v>2998</v>
      </c>
      <c r="AJ25" s="56"/>
      <c r="AK25" s="56"/>
      <c r="AL25" s="56"/>
      <c r="AM25" s="57">
        <v>13.189999999999998</v>
      </c>
      <c r="AN25" s="56">
        <v>0</v>
      </c>
      <c r="AO25" s="56">
        <v>0</v>
      </c>
      <c r="AP25" s="59" t="e">
        <v>#DIV/0!</v>
      </c>
      <c r="AQ25" s="56">
        <v>2530</v>
      </c>
      <c r="AR25" s="56">
        <v>2744</v>
      </c>
      <c r="AS25" s="59">
        <v>0.92201166180758021</v>
      </c>
      <c r="AT25" s="56">
        <v>150</v>
      </c>
      <c r="AU25" s="56">
        <v>185</v>
      </c>
      <c r="AV25" s="59">
        <v>0.81081081081081086</v>
      </c>
      <c r="AW25" s="59">
        <v>6.7419825072886297E-2</v>
      </c>
      <c r="AX25" s="59"/>
      <c r="AY25" s="56">
        <v>20</v>
      </c>
      <c r="BE25" s="56">
        <v>30</v>
      </c>
      <c r="BF25" s="55">
        <v>20</v>
      </c>
      <c r="BG25" s="55">
        <v>6</v>
      </c>
      <c r="BH25" s="55">
        <v>4</v>
      </c>
      <c r="BI25" s="55">
        <v>66</v>
      </c>
      <c r="BJ25" s="55">
        <v>25</v>
      </c>
      <c r="BK25" s="61">
        <v>0.65789473684210531</v>
      </c>
      <c r="BL25" s="61">
        <v>0.78947368421052633</v>
      </c>
      <c r="BM25" s="55">
        <v>2228</v>
      </c>
      <c r="BN25" s="61">
        <v>0.65146198830409352</v>
      </c>
      <c r="BO25" s="56">
        <v>1</v>
      </c>
      <c r="BP25" s="56">
        <v>1</v>
      </c>
      <c r="BQ25" s="56">
        <v>8</v>
      </c>
      <c r="BR25" s="56">
        <v>3</v>
      </c>
      <c r="BS25" s="59">
        <v>8.3333333333333329E-2</v>
      </c>
      <c r="BT25" s="56">
        <v>12</v>
      </c>
      <c r="BU25" s="56">
        <v>6</v>
      </c>
      <c r="BV25" s="59">
        <v>0.5</v>
      </c>
      <c r="BW25" s="56">
        <v>4</v>
      </c>
      <c r="BX25" s="59">
        <v>7.2499999999999995E-2</v>
      </c>
    </row>
    <row r="26" spans="1:76" x14ac:dyDescent="0.3">
      <c r="A26" s="19" t="s">
        <v>34</v>
      </c>
      <c r="B26" s="56">
        <v>3</v>
      </c>
      <c r="C26" s="55"/>
      <c r="D26" s="55"/>
      <c r="E26" s="55"/>
      <c r="F26" s="55">
        <v>3</v>
      </c>
      <c r="G26" s="57">
        <v>3.1499999999999995</v>
      </c>
      <c r="H26" s="58">
        <v>-0.14999999999999947</v>
      </c>
      <c r="I26" s="56">
        <v>2</v>
      </c>
      <c r="J26" s="57">
        <v>2.4700000000000002</v>
      </c>
      <c r="K26" s="58">
        <v>-0.4700000000000002</v>
      </c>
      <c r="L26" s="56">
        <v>31</v>
      </c>
      <c r="M26" s="56">
        <v>38</v>
      </c>
      <c r="N26" s="59">
        <v>0.81578947368421051</v>
      </c>
      <c r="O26" s="56">
        <v>112</v>
      </c>
      <c r="P26" s="56">
        <v>52</v>
      </c>
      <c r="Q26" s="56">
        <v>24</v>
      </c>
      <c r="U26" s="56">
        <v>25</v>
      </c>
      <c r="V26" s="56">
        <v>14</v>
      </c>
      <c r="W26" s="60">
        <v>1.7857142857142858</v>
      </c>
      <c r="X26" s="56">
        <v>1</v>
      </c>
      <c r="Y26" s="56">
        <v>0</v>
      </c>
      <c r="Z26" s="56">
        <v>2</v>
      </c>
      <c r="AA26" s="56">
        <v>3</v>
      </c>
      <c r="AB26" s="59">
        <v>0.66666666666666663</v>
      </c>
      <c r="AC26" s="56">
        <v>115</v>
      </c>
      <c r="AD26" s="56">
        <v>157</v>
      </c>
      <c r="AE26" s="59">
        <v>0.73248407643312097</v>
      </c>
      <c r="AF26" s="56">
        <v>60</v>
      </c>
      <c r="AG26" s="56">
        <v>80</v>
      </c>
      <c r="AH26" s="59">
        <v>0.75</v>
      </c>
      <c r="AI26" s="56">
        <v>2459</v>
      </c>
      <c r="AJ26" s="56"/>
      <c r="AK26" s="56"/>
      <c r="AL26" s="56"/>
      <c r="AM26" s="57">
        <v>12.75</v>
      </c>
      <c r="AN26" s="56">
        <v>0</v>
      </c>
      <c r="AO26" s="56">
        <v>0</v>
      </c>
      <c r="AP26" s="59" t="e">
        <v>#DIV/0!</v>
      </c>
      <c r="AQ26" s="56">
        <v>2020</v>
      </c>
      <c r="AR26" s="56">
        <v>2152</v>
      </c>
      <c r="AS26" s="59">
        <v>0.93866171003717469</v>
      </c>
      <c r="AT26" s="56">
        <v>133</v>
      </c>
      <c r="AU26" s="56">
        <v>188</v>
      </c>
      <c r="AV26" s="59">
        <v>0.70744680851063835</v>
      </c>
      <c r="AW26" s="59">
        <v>8.7360594795539037E-2</v>
      </c>
      <c r="AX26" s="59"/>
      <c r="AY26" s="56">
        <v>12</v>
      </c>
      <c r="BE26" s="56">
        <v>27</v>
      </c>
      <c r="BF26" s="55">
        <v>20</v>
      </c>
      <c r="BG26" s="55">
        <v>3</v>
      </c>
      <c r="BH26" s="55">
        <v>4</v>
      </c>
      <c r="BI26" s="55">
        <v>63</v>
      </c>
      <c r="BJ26" s="55">
        <v>27</v>
      </c>
      <c r="BK26" s="61">
        <v>0.71052631578947367</v>
      </c>
      <c r="BL26" s="61">
        <v>0.71052631578947367</v>
      </c>
      <c r="BM26" s="55">
        <v>2386</v>
      </c>
      <c r="BN26" s="61">
        <v>0.69766081871345031</v>
      </c>
      <c r="BO26" s="56">
        <v>0</v>
      </c>
      <c r="BP26" s="56">
        <v>10</v>
      </c>
      <c r="BQ26" s="56">
        <v>7</v>
      </c>
      <c r="BR26" s="56">
        <v>4</v>
      </c>
      <c r="BS26" s="59">
        <v>0.47619047619047616</v>
      </c>
      <c r="BT26" s="56">
        <v>21</v>
      </c>
      <c r="BU26" s="56">
        <v>1</v>
      </c>
      <c r="BV26" s="59">
        <v>4.7619047619047616E-2</v>
      </c>
      <c r="BW26" s="56">
        <v>15</v>
      </c>
      <c r="BX26" s="59">
        <v>0.14999999999999997</v>
      </c>
    </row>
    <row r="27" spans="1:76" x14ac:dyDescent="0.3">
      <c r="A27" s="19" t="s">
        <v>35</v>
      </c>
      <c r="B27" s="56">
        <v>3</v>
      </c>
      <c r="C27" s="55">
        <v>2</v>
      </c>
      <c r="D27" s="55"/>
      <c r="E27" s="55"/>
      <c r="F27" s="55">
        <v>2</v>
      </c>
      <c r="G27" s="57">
        <v>1.17</v>
      </c>
      <c r="H27" s="58">
        <v>1.83</v>
      </c>
      <c r="I27" s="56">
        <v>5</v>
      </c>
      <c r="J27" s="57">
        <v>5.93</v>
      </c>
      <c r="K27" s="58">
        <v>-0.92999999999999972</v>
      </c>
      <c r="L27" s="56">
        <v>88</v>
      </c>
      <c r="M27" s="56">
        <v>157</v>
      </c>
      <c r="N27" s="59">
        <v>0.56050955414012738</v>
      </c>
      <c r="O27" s="56">
        <v>10</v>
      </c>
      <c r="P27" s="56">
        <v>23</v>
      </c>
      <c r="Q27" s="56">
        <v>4</v>
      </c>
      <c r="U27" s="56">
        <v>79</v>
      </c>
      <c r="V27" s="56">
        <v>41</v>
      </c>
      <c r="W27" s="60">
        <v>1.9268292682926829</v>
      </c>
      <c r="X27" s="56">
        <v>6</v>
      </c>
      <c r="Y27" s="56">
        <v>0</v>
      </c>
      <c r="Z27" s="56">
        <v>59</v>
      </c>
      <c r="AA27" s="56">
        <v>67</v>
      </c>
      <c r="AB27" s="59">
        <v>0.88059701492537312</v>
      </c>
      <c r="AC27" s="56">
        <v>232</v>
      </c>
      <c r="AD27" s="56">
        <v>406</v>
      </c>
      <c r="AE27" s="59">
        <v>0.5714285714285714</v>
      </c>
      <c r="AF27" s="56">
        <v>6</v>
      </c>
      <c r="AG27" s="56">
        <v>19</v>
      </c>
      <c r="AH27" s="59">
        <v>0.31578947368421051</v>
      </c>
      <c r="AI27" s="56">
        <v>2917</v>
      </c>
      <c r="AJ27" s="56"/>
      <c r="AK27" s="56"/>
      <c r="AL27" s="56"/>
      <c r="AM27" s="57">
        <v>21.390000000000004</v>
      </c>
      <c r="AN27" s="56">
        <v>2</v>
      </c>
      <c r="AO27" s="56">
        <v>5</v>
      </c>
      <c r="AP27" s="59">
        <v>0.4</v>
      </c>
      <c r="AQ27" s="56">
        <v>2166</v>
      </c>
      <c r="AR27" s="56">
        <v>2450</v>
      </c>
      <c r="AS27" s="59">
        <v>0.88408163265306128</v>
      </c>
      <c r="AT27" s="56">
        <v>125</v>
      </c>
      <c r="AU27" s="56">
        <v>183</v>
      </c>
      <c r="AV27" s="59">
        <v>0.68306010928961747</v>
      </c>
      <c r="AW27" s="59">
        <v>7.4693877551020402E-2</v>
      </c>
      <c r="AX27" s="59"/>
      <c r="AY27" s="56">
        <v>39</v>
      </c>
      <c r="BE27" s="56">
        <v>28</v>
      </c>
      <c r="BF27" s="55">
        <v>21</v>
      </c>
      <c r="BG27" s="55">
        <v>4</v>
      </c>
      <c r="BH27" s="55">
        <v>3</v>
      </c>
      <c r="BI27" s="55">
        <v>67</v>
      </c>
      <c r="BJ27" s="55">
        <v>25</v>
      </c>
      <c r="BK27" s="61">
        <v>0.65789473684210531</v>
      </c>
      <c r="BL27" s="61">
        <v>0.73684210526315785</v>
      </c>
      <c r="BM27" s="55">
        <v>2158</v>
      </c>
      <c r="BN27" s="61">
        <v>0.63099415204678366</v>
      </c>
      <c r="BO27" s="56">
        <v>0</v>
      </c>
      <c r="BP27" s="56">
        <v>5</v>
      </c>
      <c r="BQ27" s="56">
        <v>3</v>
      </c>
      <c r="BR27" s="56">
        <v>4</v>
      </c>
      <c r="BS27" s="59">
        <v>0.41666666666666669</v>
      </c>
      <c r="BT27" s="56">
        <v>12</v>
      </c>
      <c r="BU27" s="56">
        <v>6</v>
      </c>
      <c r="BV27" s="59">
        <v>0.5</v>
      </c>
      <c r="BW27" s="56">
        <v>0</v>
      </c>
      <c r="BX27" s="59">
        <v>9.7499999999999989E-2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/>
  <dimension ref="A1:K2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12" sqref="M12"/>
    </sheetView>
  </sheetViews>
  <sheetFormatPr baseColWidth="10" defaultRowHeight="14.4" x14ac:dyDescent="0.3"/>
  <sheetData>
    <row r="1" spans="1:11" s="2" customFormat="1" ht="43.2" x14ac:dyDescent="0.3">
      <c r="A1" s="2" t="s">
        <v>37</v>
      </c>
      <c r="B1" s="2" t="s">
        <v>0</v>
      </c>
      <c r="C1" s="2" t="s">
        <v>2</v>
      </c>
      <c r="D1" s="2" t="s">
        <v>1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">
      <c r="A2" t="s">
        <v>10</v>
      </c>
      <c r="B2">
        <v>0</v>
      </c>
      <c r="G2" s="1">
        <v>0</v>
      </c>
      <c r="H2" s="1">
        <v>0</v>
      </c>
      <c r="I2">
        <v>0</v>
      </c>
      <c r="J2" s="1">
        <v>0</v>
      </c>
      <c r="K2" s="1">
        <v>0</v>
      </c>
    </row>
    <row r="3" spans="1:11" x14ac:dyDescent="0.3">
      <c r="A3" t="s">
        <v>11</v>
      </c>
      <c r="B3">
        <v>0</v>
      </c>
      <c r="G3" s="1">
        <v>0</v>
      </c>
      <c r="H3" s="1">
        <v>0</v>
      </c>
      <c r="I3">
        <v>0</v>
      </c>
      <c r="J3" s="1">
        <v>0</v>
      </c>
      <c r="K3" s="1">
        <v>0</v>
      </c>
    </row>
    <row r="4" spans="1:11" x14ac:dyDescent="0.3">
      <c r="A4" t="s">
        <v>12</v>
      </c>
      <c r="B4">
        <v>0</v>
      </c>
      <c r="G4" s="1">
        <v>0.64</v>
      </c>
      <c r="H4" s="1">
        <v>-0.64</v>
      </c>
      <c r="I4">
        <v>4</v>
      </c>
      <c r="J4" s="1">
        <v>3.3800000000000003</v>
      </c>
      <c r="K4" s="1">
        <v>0.61999999999999966</v>
      </c>
    </row>
    <row r="5" spans="1:11" x14ac:dyDescent="0.3">
      <c r="A5" t="s">
        <v>13</v>
      </c>
      <c r="B5">
        <v>4</v>
      </c>
      <c r="E5">
        <v>1</v>
      </c>
      <c r="G5" s="1">
        <v>9.34</v>
      </c>
      <c r="H5" s="1">
        <v>-5.34</v>
      </c>
      <c r="I5">
        <v>1</v>
      </c>
      <c r="J5" s="1">
        <v>1.1000000000000001</v>
      </c>
      <c r="K5" s="1">
        <v>-0.10000000000000009</v>
      </c>
    </row>
    <row r="6" spans="1:11" x14ac:dyDescent="0.3">
      <c r="A6" t="s">
        <v>14</v>
      </c>
      <c r="B6">
        <v>3</v>
      </c>
      <c r="F6">
        <v>1</v>
      </c>
      <c r="G6" s="1">
        <v>2.58</v>
      </c>
      <c r="H6" s="1">
        <v>0.41999999999999993</v>
      </c>
      <c r="I6">
        <v>1</v>
      </c>
      <c r="J6" s="1">
        <v>0.78</v>
      </c>
      <c r="K6" s="1">
        <v>0.21999999999999997</v>
      </c>
    </row>
    <row r="7" spans="1:11" x14ac:dyDescent="0.3">
      <c r="A7" t="s">
        <v>15</v>
      </c>
      <c r="B7">
        <v>0</v>
      </c>
      <c r="G7" s="1">
        <v>0.06</v>
      </c>
      <c r="H7" s="1">
        <v>-0.06</v>
      </c>
      <c r="I7">
        <v>0</v>
      </c>
      <c r="J7" s="1">
        <v>0.78</v>
      </c>
      <c r="K7" s="1">
        <v>-0.78</v>
      </c>
    </row>
    <row r="8" spans="1:11" x14ac:dyDescent="0.3">
      <c r="A8" t="s">
        <v>16</v>
      </c>
      <c r="B8">
        <v>8</v>
      </c>
      <c r="E8">
        <v>1</v>
      </c>
      <c r="G8" s="1">
        <v>8.379999999999999</v>
      </c>
      <c r="H8" s="1">
        <v>-0.37999999999999901</v>
      </c>
      <c r="I8">
        <v>14</v>
      </c>
      <c r="J8" s="1">
        <v>13.909999999999998</v>
      </c>
      <c r="K8" s="1">
        <v>9.0000000000001634E-2</v>
      </c>
    </row>
    <row r="9" spans="1:11" x14ac:dyDescent="0.3">
      <c r="A9" t="s">
        <v>17</v>
      </c>
      <c r="B9">
        <v>0</v>
      </c>
      <c r="G9" s="1">
        <v>0.94000000000000006</v>
      </c>
      <c r="H9" s="1">
        <v>-0.94000000000000006</v>
      </c>
      <c r="I9">
        <v>1</v>
      </c>
      <c r="J9" s="1">
        <v>0.49</v>
      </c>
      <c r="K9" s="1">
        <v>0.51</v>
      </c>
    </row>
    <row r="10" spans="1:11" x14ac:dyDescent="0.3">
      <c r="A10" t="s">
        <v>18</v>
      </c>
      <c r="B10">
        <v>0</v>
      </c>
      <c r="G10" s="1">
        <v>1.28</v>
      </c>
      <c r="H10" s="1">
        <v>-1.28</v>
      </c>
      <c r="I10">
        <v>4</v>
      </c>
      <c r="J10" s="1">
        <v>1.62</v>
      </c>
      <c r="K10" s="1">
        <v>2.38</v>
      </c>
    </row>
    <row r="11" spans="1:11" x14ac:dyDescent="0.3">
      <c r="A11" t="s">
        <v>19</v>
      </c>
      <c r="B11">
        <v>1</v>
      </c>
      <c r="G11" s="1">
        <v>1.46</v>
      </c>
      <c r="H11" s="1">
        <v>-0.45999999999999996</v>
      </c>
      <c r="I11">
        <v>2</v>
      </c>
      <c r="J11" s="1">
        <v>2.7500000000000004</v>
      </c>
      <c r="K11" s="1">
        <v>-0.75000000000000044</v>
      </c>
    </row>
    <row r="12" spans="1:11" x14ac:dyDescent="0.3">
      <c r="A12" t="s">
        <v>20</v>
      </c>
      <c r="B12">
        <v>1</v>
      </c>
      <c r="F12">
        <v>1</v>
      </c>
      <c r="G12" s="1">
        <v>0.57000000000000006</v>
      </c>
      <c r="H12" s="1">
        <v>0.42999999999999994</v>
      </c>
      <c r="I12">
        <v>1</v>
      </c>
      <c r="J12" s="1">
        <v>0.78</v>
      </c>
      <c r="K12" s="1">
        <v>0.21999999999999997</v>
      </c>
    </row>
    <row r="13" spans="1:11" x14ac:dyDescent="0.3">
      <c r="A13" t="s">
        <v>21</v>
      </c>
      <c r="B13">
        <v>12</v>
      </c>
      <c r="D13">
        <v>1</v>
      </c>
      <c r="G13" s="1">
        <v>11.440000000000001</v>
      </c>
      <c r="H13" s="1">
        <v>0.55999999999999872</v>
      </c>
      <c r="I13">
        <v>2</v>
      </c>
      <c r="J13" s="1">
        <v>2.15</v>
      </c>
      <c r="K13" s="1">
        <v>-0.14999999999999991</v>
      </c>
    </row>
    <row r="14" spans="1:11" x14ac:dyDescent="0.3">
      <c r="A14" t="s">
        <v>22</v>
      </c>
      <c r="B14">
        <v>0</v>
      </c>
      <c r="G14" s="1">
        <v>0</v>
      </c>
      <c r="H14" s="1">
        <v>0</v>
      </c>
      <c r="I14">
        <v>0</v>
      </c>
      <c r="J14" s="1">
        <v>0</v>
      </c>
      <c r="K14" s="1">
        <v>0</v>
      </c>
    </row>
    <row r="15" spans="1:11" x14ac:dyDescent="0.3">
      <c r="A15" t="s">
        <v>23</v>
      </c>
      <c r="B15">
        <v>1</v>
      </c>
      <c r="F15">
        <v>1</v>
      </c>
      <c r="G15" s="1">
        <v>0.22000000000000003</v>
      </c>
      <c r="H15" s="1">
        <v>0.78</v>
      </c>
      <c r="I15">
        <v>0</v>
      </c>
      <c r="J15" s="1">
        <v>0.37</v>
      </c>
      <c r="K15" s="1">
        <v>-0.37</v>
      </c>
    </row>
    <row r="16" spans="1:11" x14ac:dyDescent="0.3">
      <c r="A16" t="s">
        <v>24</v>
      </c>
      <c r="B16">
        <v>0</v>
      </c>
      <c r="G16" s="1">
        <v>0.35000000000000003</v>
      </c>
      <c r="H16" s="1">
        <v>-0.35000000000000003</v>
      </c>
      <c r="I16">
        <v>0</v>
      </c>
      <c r="J16" s="1">
        <v>0.04</v>
      </c>
      <c r="K16" s="1">
        <v>-0.04</v>
      </c>
    </row>
    <row r="17" spans="1:11" x14ac:dyDescent="0.3">
      <c r="A17" t="s">
        <v>25</v>
      </c>
      <c r="B17">
        <v>2</v>
      </c>
      <c r="F17">
        <v>2</v>
      </c>
      <c r="G17" s="1">
        <v>0.45</v>
      </c>
      <c r="H17" s="1">
        <v>1.55</v>
      </c>
      <c r="I17">
        <v>0</v>
      </c>
      <c r="J17" s="1">
        <v>0.36</v>
      </c>
      <c r="K17" s="1">
        <v>-0.36</v>
      </c>
    </row>
    <row r="18" spans="1:11" x14ac:dyDescent="0.3">
      <c r="A18" t="s">
        <v>26</v>
      </c>
      <c r="B18">
        <v>1</v>
      </c>
      <c r="G18" s="1">
        <v>0.94000000000000006</v>
      </c>
      <c r="H18" s="1">
        <v>5.9999999999999942E-2</v>
      </c>
      <c r="I18">
        <v>0</v>
      </c>
      <c r="J18" s="1">
        <v>0.46</v>
      </c>
      <c r="K18" s="1">
        <v>-0.46</v>
      </c>
    </row>
    <row r="19" spans="1:11" x14ac:dyDescent="0.3">
      <c r="A19" t="s">
        <v>27</v>
      </c>
      <c r="B19">
        <v>3</v>
      </c>
      <c r="F19">
        <v>3</v>
      </c>
      <c r="G19" s="1">
        <v>2.36</v>
      </c>
      <c r="H19" s="1">
        <v>0.64000000000000012</v>
      </c>
      <c r="I19">
        <v>1</v>
      </c>
      <c r="J19" s="1">
        <v>0.82000000000000006</v>
      </c>
      <c r="K19" s="1">
        <v>0.17999999999999994</v>
      </c>
    </row>
    <row r="20" spans="1:11" x14ac:dyDescent="0.3">
      <c r="A20" t="s">
        <v>28</v>
      </c>
      <c r="B20">
        <v>18</v>
      </c>
      <c r="C20">
        <v>1</v>
      </c>
      <c r="D20">
        <v>4</v>
      </c>
      <c r="F20">
        <v>1</v>
      </c>
      <c r="G20" s="1">
        <v>16.560000000000002</v>
      </c>
      <c r="H20" s="1">
        <v>1.4399999999999977</v>
      </c>
      <c r="I20">
        <v>5</v>
      </c>
      <c r="J20" s="1">
        <v>10.569999999999997</v>
      </c>
      <c r="K20" s="1">
        <v>-5.5699999999999967</v>
      </c>
    </row>
    <row r="21" spans="1:11" x14ac:dyDescent="0.3">
      <c r="A21" t="s">
        <v>29</v>
      </c>
      <c r="B21">
        <v>0</v>
      </c>
      <c r="G21" s="1">
        <v>0</v>
      </c>
      <c r="H21" s="1">
        <v>0</v>
      </c>
      <c r="I21">
        <v>0</v>
      </c>
      <c r="J21" s="1">
        <v>0</v>
      </c>
      <c r="K21" s="1">
        <v>0</v>
      </c>
    </row>
    <row r="22" spans="1:11" x14ac:dyDescent="0.3">
      <c r="A22" t="s">
        <v>30</v>
      </c>
      <c r="B22">
        <v>0</v>
      </c>
      <c r="G22" s="1">
        <v>0.48</v>
      </c>
      <c r="H22" s="1">
        <v>-0.48</v>
      </c>
      <c r="I22">
        <v>2</v>
      </c>
      <c r="J22" s="1">
        <v>2.7</v>
      </c>
      <c r="K22" s="1">
        <v>-0.70000000000000018</v>
      </c>
    </row>
    <row r="23" spans="1:11" x14ac:dyDescent="0.3">
      <c r="A23" t="s">
        <v>31</v>
      </c>
      <c r="B23">
        <v>13</v>
      </c>
      <c r="C23">
        <v>2</v>
      </c>
      <c r="E23">
        <v>4</v>
      </c>
      <c r="F23">
        <v>1</v>
      </c>
      <c r="G23" s="1">
        <v>14.719999999999999</v>
      </c>
      <c r="H23" s="1">
        <v>-1.7199999999999989</v>
      </c>
      <c r="I23">
        <v>6</v>
      </c>
      <c r="J23" s="1">
        <v>5.25</v>
      </c>
      <c r="K23" s="1">
        <v>0.75</v>
      </c>
    </row>
    <row r="24" spans="1:11" x14ac:dyDescent="0.3">
      <c r="A24" t="s">
        <v>32</v>
      </c>
      <c r="B24">
        <v>0</v>
      </c>
      <c r="G24" s="1">
        <v>0.48</v>
      </c>
      <c r="H24" s="1">
        <v>-0.48</v>
      </c>
      <c r="I24">
        <v>1</v>
      </c>
      <c r="J24" s="1">
        <v>0.18000000000000002</v>
      </c>
      <c r="K24" s="1">
        <v>0.82</v>
      </c>
    </row>
    <row r="25" spans="1:11" x14ac:dyDescent="0.3">
      <c r="A25" t="s">
        <v>33</v>
      </c>
      <c r="B25">
        <v>4</v>
      </c>
      <c r="C25">
        <v>1</v>
      </c>
      <c r="G25" s="1">
        <v>3.9</v>
      </c>
      <c r="H25" s="1">
        <v>0.10000000000000009</v>
      </c>
      <c r="I25">
        <v>3</v>
      </c>
      <c r="J25" s="1">
        <v>4.04</v>
      </c>
      <c r="K25" s="1">
        <v>-1.04</v>
      </c>
    </row>
    <row r="26" spans="1:11" x14ac:dyDescent="0.3">
      <c r="A26" t="s">
        <v>34</v>
      </c>
      <c r="B26">
        <v>0</v>
      </c>
      <c r="G26" s="1">
        <v>0.21</v>
      </c>
      <c r="H26" s="1">
        <v>-0.21</v>
      </c>
      <c r="I26">
        <v>0</v>
      </c>
      <c r="J26" s="1">
        <v>0</v>
      </c>
      <c r="K26" s="1">
        <v>0</v>
      </c>
    </row>
    <row r="27" spans="1:11" x14ac:dyDescent="0.3">
      <c r="A27" t="s">
        <v>35</v>
      </c>
      <c r="B27">
        <v>0</v>
      </c>
      <c r="G27" s="1">
        <v>0.2</v>
      </c>
      <c r="H27" s="1">
        <v>-0.2</v>
      </c>
      <c r="I27">
        <v>5</v>
      </c>
      <c r="J27" s="1">
        <v>3.51</v>
      </c>
      <c r="K27" s="1">
        <v>1.4900000000000002</v>
      </c>
    </row>
    <row r="28" spans="1:11" x14ac:dyDescent="0.3">
      <c r="A28" t="s">
        <v>36</v>
      </c>
      <c r="B28">
        <v>0</v>
      </c>
      <c r="G28" s="1">
        <v>0</v>
      </c>
      <c r="H28" s="1">
        <v>0</v>
      </c>
      <c r="I28">
        <v>0</v>
      </c>
      <c r="J28" s="1">
        <v>0</v>
      </c>
      <c r="K28" s="1">
        <v>0</v>
      </c>
    </row>
  </sheetData>
  <sheetProtection algorithmName="SHA-512" hashValue="1Pjq/NjvvrPsB3+JepDbC46yms2Onqqdp9J6e7mPoSyeMM9sZXot0eilzL6A3oXWnVUjUk6svovboOOYBL2NKw==" saltValue="elAlENX1Kkr1KiFaTyGSoA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/>
  <dimension ref="A1:K28"/>
  <sheetViews>
    <sheetView workbookViewId="0">
      <pane xSplit="1" ySplit="1" topLeftCell="B15" activePane="bottomRight" state="frozen"/>
      <selection pane="topRight" activeCell="B1" sqref="B1"/>
      <selection pane="bottomLeft" activeCell="A2" sqref="A2"/>
      <selection pane="bottomRight" activeCell="F24" sqref="F24"/>
    </sheetView>
  </sheetViews>
  <sheetFormatPr baseColWidth="10" defaultColWidth="14.109375" defaultRowHeight="14.4" x14ac:dyDescent="0.3"/>
  <cols>
    <col min="1" max="1" width="14.88671875" bestFit="1" customWidth="1"/>
    <col min="2" max="2" width="13" bestFit="1" customWidth="1"/>
    <col min="3" max="3" width="12.5546875" bestFit="1" customWidth="1"/>
    <col min="4" max="4" width="8.109375" style="3" bestFit="1" customWidth="1"/>
    <col min="5" max="5" width="13.109375" bestFit="1" customWidth="1"/>
    <col min="6" max="6" width="12.88671875" bestFit="1" customWidth="1"/>
    <col min="7" max="7" width="11.109375" bestFit="1" customWidth="1"/>
    <col min="8" max="9" width="8.44140625" bestFit="1" customWidth="1"/>
    <col min="10" max="10" width="10.44140625" style="3" bestFit="1" customWidth="1"/>
    <col min="11" max="11" width="9.88671875" bestFit="1" customWidth="1"/>
  </cols>
  <sheetData>
    <row r="1" spans="1:11" s="2" customFormat="1" ht="28.8" x14ac:dyDescent="0.3">
      <c r="A1" s="2" t="s">
        <v>37</v>
      </c>
      <c r="B1" s="2" t="s">
        <v>38</v>
      </c>
      <c r="C1" s="2" t="s">
        <v>39</v>
      </c>
      <c r="D1" s="2" t="s">
        <v>40</v>
      </c>
      <c r="E1" s="2" t="s">
        <v>41</v>
      </c>
      <c r="F1" s="2" t="s">
        <v>42</v>
      </c>
      <c r="G1" s="2" t="s">
        <v>43</v>
      </c>
      <c r="H1" s="2" t="s">
        <v>44</v>
      </c>
      <c r="I1" s="2" t="s">
        <v>45</v>
      </c>
      <c r="J1" s="2" t="s">
        <v>46</v>
      </c>
      <c r="K1" s="2" t="s">
        <v>47</v>
      </c>
    </row>
    <row r="2" spans="1:11" x14ac:dyDescent="0.3">
      <c r="A2" t="s">
        <v>10</v>
      </c>
      <c r="B2">
        <v>3</v>
      </c>
      <c r="C2">
        <v>4</v>
      </c>
      <c r="D2" s="3">
        <v>0.75</v>
      </c>
      <c r="E2">
        <v>1</v>
      </c>
      <c r="F2">
        <v>0</v>
      </c>
      <c r="G2">
        <v>0</v>
      </c>
      <c r="H2">
        <v>7</v>
      </c>
      <c r="I2">
        <v>29</v>
      </c>
      <c r="J2" s="3">
        <v>0.2413793103448276</v>
      </c>
      <c r="K2">
        <v>5</v>
      </c>
    </row>
    <row r="3" spans="1:11" x14ac:dyDescent="0.3">
      <c r="A3" t="s">
        <v>11</v>
      </c>
      <c r="B3">
        <v>2</v>
      </c>
      <c r="C3">
        <v>2</v>
      </c>
      <c r="D3" s="3">
        <v>1</v>
      </c>
      <c r="E3">
        <v>2</v>
      </c>
      <c r="F3">
        <v>0</v>
      </c>
      <c r="G3">
        <v>0</v>
      </c>
      <c r="H3">
        <v>9</v>
      </c>
      <c r="I3">
        <v>13</v>
      </c>
      <c r="J3" s="3">
        <v>0.69230769230769229</v>
      </c>
      <c r="K3">
        <v>4</v>
      </c>
    </row>
    <row r="4" spans="1:11" x14ac:dyDescent="0.3">
      <c r="A4" t="s">
        <v>12</v>
      </c>
      <c r="B4">
        <v>42</v>
      </c>
      <c r="C4">
        <v>73</v>
      </c>
      <c r="D4" s="3">
        <v>0.57534246575342463</v>
      </c>
      <c r="E4">
        <v>21</v>
      </c>
      <c r="F4">
        <v>10</v>
      </c>
      <c r="G4">
        <v>1</v>
      </c>
      <c r="H4">
        <v>78</v>
      </c>
      <c r="I4">
        <v>238</v>
      </c>
      <c r="J4" s="3">
        <v>0.32773109243697479</v>
      </c>
      <c r="K4">
        <v>70</v>
      </c>
    </row>
    <row r="5" spans="1:11" x14ac:dyDescent="0.3">
      <c r="A5" t="s">
        <v>13</v>
      </c>
      <c r="B5">
        <v>5</v>
      </c>
      <c r="C5">
        <v>8</v>
      </c>
      <c r="D5" s="3">
        <v>0.625</v>
      </c>
      <c r="E5">
        <v>2</v>
      </c>
      <c r="F5">
        <v>1</v>
      </c>
      <c r="G5">
        <v>0</v>
      </c>
      <c r="H5">
        <v>19</v>
      </c>
      <c r="I5">
        <v>90</v>
      </c>
      <c r="J5" s="3">
        <v>0.21111111111111111</v>
      </c>
      <c r="K5">
        <v>15</v>
      </c>
    </row>
    <row r="6" spans="1:11" x14ac:dyDescent="0.3">
      <c r="A6" t="s">
        <v>14</v>
      </c>
      <c r="B6">
        <v>12</v>
      </c>
      <c r="C6">
        <v>16</v>
      </c>
      <c r="D6" s="3">
        <v>0.75</v>
      </c>
      <c r="E6">
        <v>3</v>
      </c>
      <c r="F6">
        <v>1</v>
      </c>
      <c r="G6">
        <v>0</v>
      </c>
      <c r="H6">
        <v>24</v>
      </c>
      <c r="I6">
        <v>83</v>
      </c>
      <c r="J6" s="3">
        <v>0.28915662650602408</v>
      </c>
      <c r="K6">
        <v>17</v>
      </c>
    </row>
    <row r="7" spans="1:11" x14ac:dyDescent="0.3">
      <c r="A7" t="s">
        <v>15</v>
      </c>
      <c r="B7">
        <v>10</v>
      </c>
      <c r="C7">
        <v>14</v>
      </c>
      <c r="D7" s="3">
        <v>0.7142857142857143</v>
      </c>
      <c r="E7">
        <v>7</v>
      </c>
      <c r="F7">
        <v>6</v>
      </c>
      <c r="G7">
        <v>1</v>
      </c>
      <c r="H7">
        <v>26</v>
      </c>
      <c r="I7">
        <v>87</v>
      </c>
      <c r="J7" s="3">
        <v>0.2988505747126437</v>
      </c>
      <c r="K7">
        <v>39</v>
      </c>
    </row>
    <row r="8" spans="1:11" x14ac:dyDescent="0.3">
      <c r="A8" t="s">
        <v>16</v>
      </c>
      <c r="B8">
        <v>17</v>
      </c>
      <c r="C8">
        <v>47</v>
      </c>
      <c r="D8" s="3">
        <v>0.36170212765957449</v>
      </c>
      <c r="E8">
        <v>1</v>
      </c>
      <c r="F8">
        <v>11</v>
      </c>
      <c r="G8">
        <v>3</v>
      </c>
      <c r="H8">
        <v>104</v>
      </c>
      <c r="I8">
        <v>410</v>
      </c>
      <c r="J8" s="3">
        <v>0.25365853658536586</v>
      </c>
      <c r="K8">
        <v>86</v>
      </c>
    </row>
    <row r="9" spans="1:11" x14ac:dyDescent="0.3">
      <c r="A9" t="s">
        <v>17</v>
      </c>
      <c r="B9">
        <v>20</v>
      </c>
      <c r="C9">
        <v>26</v>
      </c>
      <c r="D9" s="3">
        <v>0.76923076923076927</v>
      </c>
      <c r="E9">
        <v>25</v>
      </c>
      <c r="F9">
        <v>10</v>
      </c>
      <c r="G9">
        <v>5</v>
      </c>
      <c r="H9">
        <v>56</v>
      </c>
      <c r="I9">
        <v>150</v>
      </c>
      <c r="J9" s="3">
        <v>0.37333333333333335</v>
      </c>
      <c r="K9">
        <v>95</v>
      </c>
    </row>
    <row r="10" spans="1:11" x14ac:dyDescent="0.3">
      <c r="A10" t="s">
        <v>18</v>
      </c>
      <c r="B10">
        <v>13</v>
      </c>
      <c r="C10">
        <v>21</v>
      </c>
      <c r="D10" s="3">
        <v>0.61904761904761907</v>
      </c>
      <c r="E10">
        <v>1</v>
      </c>
      <c r="F10">
        <v>10</v>
      </c>
      <c r="G10">
        <v>1</v>
      </c>
      <c r="H10">
        <v>45</v>
      </c>
      <c r="I10">
        <v>135</v>
      </c>
      <c r="J10" s="3">
        <v>0.33333333333333331</v>
      </c>
      <c r="K10">
        <v>51</v>
      </c>
    </row>
    <row r="11" spans="1:11" x14ac:dyDescent="0.3">
      <c r="A11" t="s">
        <v>19</v>
      </c>
      <c r="B11">
        <v>65</v>
      </c>
      <c r="C11">
        <v>90</v>
      </c>
      <c r="D11" s="3">
        <v>0.72222222222222221</v>
      </c>
      <c r="E11">
        <v>12</v>
      </c>
      <c r="F11">
        <v>33</v>
      </c>
      <c r="G11">
        <v>4</v>
      </c>
      <c r="H11">
        <v>142</v>
      </c>
      <c r="I11">
        <v>450</v>
      </c>
      <c r="J11" s="3">
        <v>0.31555555555555553</v>
      </c>
      <c r="K11">
        <v>129</v>
      </c>
    </row>
    <row r="12" spans="1:11" x14ac:dyDescent="0.3">
      <c r="A12" t="s">
        <v>20</v>
      </c>
      <c r="B12">
        <v>19</v>
      </c>
      <c r="C12">
        <v>28</v>
      </c>
      <c r="D12" s="3">
        <v>0.6785714285714286</v>
      </c>
      <c r="E12">
        <v>4</v>
      </c>
      <c r="F12">
        <v>6</v>
      </c>
      <c r="G12">
        <v>2</v>
      </c>
      <c r="H12">
        <v>39</v>
      </c>
      <c r="I12">
        <v>117</v>
      </c>
      <c r="J12" s="3">
        <v>0.33333333333333331</v>
      </c>
      <c r="K12">
        <v>31</v>
      </c>
    </row>
    <row r="13" spans="1:11" x14ac:dyDescent="0.3">
      <c r="A13" t="s">
        <v>21</v>
      </c>
      <c r="B13">
        <v>4</v>
      </c>
      <c r="C13">
        <v>13</v>
      </c>
      <c r="D13" s="3">
        <v>0.30769230769230771</v>
      </c>
      <c r="E13">
        <v>11</v>
      </c>
      <c r="F13">
        <v>2</v>
      </c>
      <c r="G13">
        <v>1</v>
      </c>
      <c r="H13">
        <v>56</v>
      </c>
      <c r="I13">
        <v>217</v>
      </c>
      <c r="J13" s="3">
        <v>0.25806451612903225</v>
      </c>
      <c r="K13">
        <v>28</v>
      </c>
    </row>
    <row r="14" spans="1:11" x14ac:dyDescent="0.3">
      <c r="A14" t="s">
        <v>22</v>
      </c>
      <c r="B14">
        <v>0</v>
      </c>
      <c r="C14">
        <v>0</v>
      </c>
      <c r="D14" s="3" t="e">
        <v>#DIV/0!</v>
      </c>
      <c r="E14">
        <v>0</v>
      </c>
      <c r="F14">
        <v>0</v>
      </c>
      <c r="G14">
        <v>0</v>
      </c>
      <c r="H14">
        <v>0</v>
      </c>
      <c r="I14">
        <v>0</v>
      </c>
      <c r="J14" s="3" t="e">
        <v>#DIV/0!</v>
      </c>
      <c r="K14">
        <v>0</v>
      </c>
    </row>
    <row r="15" spans="1:11" x14ac:dyDescent="0.3">
      <c r="A15" t="s">
        <v>23</v>
      </c>
      <c r="B15">
        <v>10</v>
      </c>
      <c r="C15">
        <v>15</v>
      </c>
      <c r="D15" s="3">
        <v>0.66666666666666663</v>
      </c>
      <c r="E15">
        <v>2</v>
      </c>
      <c r="F15">
        <v>1</v>
      </c>
      <c r="G15">
        <v>0</v>
      </c>
      <c r="H15">
        <v>16</v>
      </c>
      <c r="I15">
        <v>53</v>
      </c>
      <c r="J15" s="3">
        <v>0.30188679245283018</v>
      </c>
      <c r="K15">
        <v>28</v>
      </c>
    </row>
    <row r="16" spans="1:11" x14ac:dyDescent="0.3">
      <c r="A16" t="s">
        <v>24</v>
      </c>
      <c r="B16">
        <v>33</v>
      </c>
      <c r="C16">
        <v>39</v>
      </c>
      <c r="D16" s="3">
        <v>0.84615384615384615</v>
      </c>
      <c r="E16">
        <v>32</v>
      </c>
      <c r="F16">
        <v>21</v>
      </c>
      <c r="G16">
        <v>3</v>
      </c>
      <c r="H16">
        <v>49</v>
      </c>
      <c r="I16">
        <v>124</v>
      </c>
      <c r="J16" s="3">
        <v>0.39516129032258063</v>
      </c>
      <c r="K16">
        <v>116</v>
      </c>
    </row>
    <row r="17" spans="1:11" x14ac:dyDescent="0.3">
      <c r="A17" t="s">
        <v>25</v>
      </c>
      <c r="B17">
        <v>2</v>
      </c>
      <c r="C17">
        <v>4</v>
      </c>
      <c r="D17" s="3">
        <v>0.5</v>
      </c>
      <c r="E17">
        <v>6</v>
      </c>
      <c r="F17">
        <v>3</v>
      </c>
      <c r="G17">
        <v>2</v>
      </c>
      <c r="H17">
        <v>21</v>
      </c>
      <c r="I17">
        <v>50</v>
      </c>
      <c r="J17" s="3">
        <v>0.42</v>
      </c>
      <c r="K17">
        <v>27</v>
      </c>
    </row>
    <row r="18" spans="1:11" x14ac:dyDescent="0.3">
      <c r="A18" t="s">
        <v>26</v>
      </c>
      <c r="B18">
        <v>23</v>
      </c>
      <c r="C18">
        <v>35</v>
      </c>
      <c r="D18" s="3">
        <v>0.65714285714285714</v>
      </c>
      <c r="E18">
        <v>15</v>
      </c>
      <c r="F18">
        <v>18</v>
      </c>
      <c r="G18">
        <v>1</v>
      </c>
      <c r="H18">
        <v>44</v>
      </c>
      <c r="I18">
        <v>142</v>
      </c>
      <c r="J18" s="3">
        <v>0.30985915492957744</v>
      </c>
      <c r="K18">
        <v>62</v>
      </c>
    </row>
    <row r="19" spans="1:11" x14ac:dyDescent="0.3">
      <c r="A19" t="s">
        <v>27</v>
      </c>
      <c r="B19">
        <v>39</v>
      </c>
      <c r="C19">
        <v>54</v>
      </c>
      <c r="D19" s="3">
        <v>0.72222222222222221</v>
      </c>
      <c r="E19">
        <v>30</v>
      </c>
      <c r="F19">
        <v>24</v>
      </c>
      <c r="G19">
        <v>8</v>
      </c>
      <c r="H19">
        <v>108</v>
      </c>
      <c r="I19">
        <v>293</v>
      </c>
      <c r="J19" s="3">
        <v>0.36860068259385664</v>
      </c>
      <c r="K19">
        <v>128</v>
      </c>
    </row>
    <row r="20" spans="1:11" x14ac:dyDescent="0.3">
      <c r="A20" t="s">
        <v>28</v>
      </c>
      <c r="B20">
        <v>7</v>
      </c>
      <c r="C20">
        <v>14</v>
      </c>
      <c r="D20" s="3">
        <v>0.5</v>
      </c>
      <c r="E20">
        <v>0</v>
      </c>
      <c r="F20">
        <v>3</v>
      </c>
      <c r="G20">
        <v>0</v>
      </c>
      <c r="H20">
        <v>40</v>
      </c>
      <c r="I20">
        <v>137</v>
      </c>
      <c r="J20" s="3">
        <v>0.29197080291970801</v>
      </c>
      <c r="K20">
        <v>33</v>
      </c>
    </row>
    <row r="21" spans="1:11" x14ac:dyDescent="0.3">
      <c r="A21" t="s">
        <v>29</v>
      </c>
      <c r="B21">
        <v>2</v>
      </c>
      <c r="C21">
        <v>2</v>
      </c>
      <c r="D21" s="3">
        <v>1</v>
      </c>
      <c r="E21">
        <v>0</v>
      </c>
      <c r="F21">
        <v>1</v>
      </c>
      <c r="G21">
        <v>0</v>
      </c>
      <c r="H21">
        <v>1</v>
      </c>
      <c r="I21">
        <v>6</v>
      </c>
      <c r="J21" s="3">
        <v>0.16666666666666666</v>
      </c>
      <c r="K21">
        <v>1</v>
      </c>
    </row>
    <row r="22" spans="1:11" x14ac:dyDescent="0.3">
      <c r="A22" t="s">
        <v>30</v>
      </c>
      <c r="B22">
        <v>27</v>
      </c>
      <c r="C22">
        <v>37</v>
      </c>
      <c r="D22" s="3">
        <v>0.72972972972972971</v>
      </c>
      <c r="E22">
        <v>15</v>
      </c>
      <c r="F22">
        <v>18</v>
      </c>
      <c r="G22">
        <v>5</v>
      </c>
      <c r="H22">
        <v>58</v>
      </c>
      <c r="I22">
        <v>186</v>
      </c>
      <c r="J22" s="3">
        <v>0.31182795698924731</v>
      </c>
      <c r="K22">
        <v>78</v>
      </c>
    </row>
    <row r="23" spans="1:11" x14ac:dyDescent="0.3">
      <c r="A23" t="s">
        <v>31</v>
      </c>
      <c r="B23">
        <v>12</v>
      </c>
      <c r="C23">
        <v>30</v>
      </c>
      <c r="D23" s="3">
        <v>0.4</v>
      </c>
      <c r="E23">
        <v>0</v>
      </c>
      <c r="F23">
        <v>4</v>
      </c>
      <c r="G23">
        <v>0</v>
      </c>
      <c r="H23">
        <v>49</v>
      </c>
      <c r="I23">
        <v>170</v>
      </c>
      <c r="J23" s="3">
        <v>0.28823529411764703</v>
      </c>
      <c r="K23">
        <v>57</v>
      </c>
    </row>
    <row r="24" spans="1:11" x14ac:dyDescent="0.3">
      <c r="A24" t="s">
        <v>32</v>
      </c>
      <c r="B24">
        <v>22</v>
      </c>
      <c r="C24">
        <v>38</v>
      </c>
      <c r="D24" s="3">
        <v>0.57894736842105265</v>
      </c>
      <c r="E24">
        <v>7</v>
      </c>
      <c r="F24">
        <v>15</v>
      </c>
      <c r="G24">
        <v>1</v>
      </c>
      <c r="H24">
        <v>37</v>
      </c>
      <c r="I24">
        <v>139</v>
      </c>
      <c r="J24" s="3">
        <v>0.26618705035971224</v>
      </c>
      <c r="K24">
        <v>72</v>
      </c>
    </row>
    <row r="25" spans="1:11" x14ac:dyDescent="0.3">
      <c r="A25" t="s">
        <v>33</v>
      </c>
      <c r="B25">
        <v>12</v>
      </c>
      <c r="C25">
        <v>33</v>
      </c>
      <c r="D25" s="3">
        <v>0.36363636363636365</v>
      </c>
      <c r="E25">
        <v>5</v>
      </c>
      <c r="F25">
        <v>10</v>
      </c>
      <c r="G25">
        <v>1</v>
      </c>
      <c r="H25">
        <v>70</v>
      </c>
      <c r="I25">
        <v>260</v>
      </c>
      <c r="J25" s="3">
        <v>0.26923076923076922</v>
      </c>
      <c r="K25">
        <v>51</v>
      </c>
    </row>
    <row r="26" spans="1:11" x14ac:dyDescent="0.3">
      <c r="A26" t="s">
        <v>34</v>
      </c>
      <c r="B26">
        <v>28</v>
      </c>
      <c r="C26">
        <v>31</v>
      </c>
      <c r="D26" s="3">
        <v>0.90322580645161288</v>
      </c>
      <c r="E26">
        <v>53</v>
      </c>
      <c r="F26">
        <v>26</v>
      </c>
      <c r="G26">
        <v>15</v>
      </c>
      <c r="H26">
        <v>41</v>
      </c>
      <c r="I26">
        <v>91</v>
      </c>
      <c r="J26" s="3">
        <v>0.45054945054945056</v>
      </c>
      <c r="K26">
        <v>115</v>
      </c>
    </row>
    <row r="27" spans="1:11" x14ac:dyDescent="0.3">
      <c r="A27" t="s">
        <v>35</v>
      </c>
      <c r="B27">
        <v>54</v>
      </c>
      <c r="C27">
        <v>90</v>
      </c>
      <c r="D27" s="3">
        <v>0.6</v>
      </c>
      <c r="E27">
        <v>6</v>
      </c>
      <c r="F27">
        <v>19</v>
      </c>
      <c r="G27">
        <v>3</v>
      </c>
      <c r="H27">
        <v>111</v>
      </c>
      <c r="I27">
        <v>375</v>
      </c>
      <c r="J27" s="3">
        <v>0.29599999999999999</v>
      </c>
      <c r="K27">
        <v>123</v>
      </c>
    </row>
    <row r="28" spans="1:11" x14ac:dyDescent="0.3">
      <c r="A28" t="s">
        <v>36</v>
      </c>
      <c r="B28">
        <v>1</v>
      </c>
      <c r="C28">
        <v>1</v>
      </c>
      <c r="D28" s="3">
        <v>1</v>
      </c>
      <c r="E28">
        <v>0</v>
      </c>
      <c r="F28">
        <v>1</v>
      </c>
      <c r="G28">
        <v>0</v>
      </c>
      <c r="H28">
        <v>2</v>
      </c>
      <c r="I28">
        <v>7</v>
      </c>
      <c r="J28" s="3">
        <v>0.2857142857142857</v>
      </c>
      <c r="K28">
        <v>2</v>
      </c>
    </row>
  </sheetData>
  <sheetProtection algorithmName="SHA-512" hashValue="uOZyM0XIF3AG2Do9VVsNLYpBuNOsAh4NhwFgw1jq+9MVg/KeF6rP28+7Zjqfv7Wa8Kra5SaDrI4Y0JTF4gXW+g==" saltValue="zianXOi9DOBHoRlt7p18TA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/>
  <dimension ref="A1:F28"/>
  <sheetViews>
    <sheetView workbookViewId="0">
      <pane xSplit="1" ySplit="1" topLeftCell="B12" activePane="bottomRight" state="frozen"/>
      <selection activeCell="E24" sqref="E24"/>
      <selection pane="topRight" activeCell="E24" sqref="E24"/>
      <selection pane="bottomLeft" activeCell="E24" sqref="E24"/>
      <selection pane="bottomRight" activeCell="I23" sqref="I23"/>
    </sheetView>
  </sheetViews>
  <sheetFormatPr baseColWidth="10" defaultColWidth="14.109375" defaultRowHeight="14.4" x14ac:dyDescent="0.3"/>
  <cols>
    <col min="1" max="1" width="14.88671875" bestFit="1" customWidth="1"/>
    <col min="2" max="2" width="13" bestFit="1" customWidth="1"/>
    <col min="3" max="3" width="9.88671875" bestFit="1" customWidth="1"/>
    <col min="4" max="4" width="13.5546875" style="1" bestFit="1" customWidth="1"/>
    <col min="5" max="5" width="14" bestFit="1" customWidth="1"/>
  </cols>
  <sheetData>
    <row r="1" spans="1:6" s="2" customFormat="1" ht="43.2" x14ac:dyDescent="0.3">
      <c r="A1" s="2" t="s">
        <v>37</v>
      </c>
      <c r="B1" s="2" t="s">
        <v>48</v>
      </c>
      <c r="C1" s="2" t="s">
        <v>49</v>
      </c>
      <c r="D1" s="2" t="s">
        <v>50</v>
      </c>
      <c r="E1" s="2" t="s">
        <v>51</v>
      </c>
      <c r="F1" s="2" t="s">
        <v>52</v>
      </c>
    </row>
    <row r="2" spans="1:6" x14ac:dyDescent="0.3">
      <c r="A2" t="s">
        <v>10</v>
      </c>
      <c r="B2">
        <v>0</v>
      </c>
      <c r="C2">
        <v>1</v>
      </c>
      <c r="D2" s="1">
        <v>0</v>
      </c>
      <c r="E2">
        <v>0</v>
      </c>
      <c r="F2">
        <v>0</v>
      </c>
    </row>
    <row r="3" spans="1:6" x14ac:dyDescent="0.3">
      <c r="A3" t="s">
        <v>11</v>
      </c>
      <c r="B3">
        <v>0</v>
      </c>
      <c r="C3">
        <v>1</v>
      </c>
      <c r="D3" s="1">
        <v>0</v>
      </c>
      <c r="E3">
        <v>1</v>
      </c>
      <c r="F3">
        <v>0</v>
      </c>
    </row>
    <row r="4" spans="1:6" x14ac:dyDescent="0.3">
      <c r="A4" t="s">
        <v>12</v>
      </c>
      <c r="B4">
        <v>16</v>
      </c>
      <c r="C4">
        <v>17</v>
      </c>
      <c r="D4" s="1">
        <v>0.94117647058823528</v>
      </c>
      <c r="E4">
        <v>5</v>
      </c>
      <c r="F4">
        <v>0</v>
      </c>
    </row>
    <row r="5" spans="1:6" x14ac:dyDescent="0.3">
      <c r="A5" t="s">
        <v>13</v>
      </c>
      <c r="B5">
        <v>2</v>
      </c>
      <c r="C5">
        <v>8</v>
      </c>
      <c r="D5" s="1">
        <v>0.25</v>
      </c>
      <c r="E5">
        <v>2</v>
      </c>
      <c r="F5">
        <v>0</v>
      </c>
    </row>
    <row r="6" spans="1:6" x14ac:dyDescent="0.3">
      <c r="A6" t="s">
        <v>14</v>
      </c>
      <c r="B6">
        <v>6</v>
      </c>
      <c r="C6">
        <v>2</v>
      </c>
      <c r="D6" s="1">
        <v>3</v>
      </c>
      <c r="E6">
        <v>0</v>
      </c>
      <c r="F6">
        <v>0</v>
      </c>
    </row>
    <row r="7" spans="1:6" x14ac:dyDescent="0.3">
      <c r="A7" t="s">
        <v>15</v>
      </c>
      <c r="B7">
        <v>3</v>
      </c>
      <c r="C7">
        <v>13</v>
      </c>
      <c r="D7" s="1">
        <v>0.23076923076923078</v>
      </c>
      <c r="E7">
        <v>1</v>
      </c>
      <c r="F7">
        <v>0</v>
      </c>
    </row>
    <row r="8" spans="1:6" x14ac:dyDescent="0.3">
      <c r="A8" t="s">
        <v>16</v>
      </c>
      <c r="B8">
        <v>22</v>
      </c>
      <c r="C8">
        <v>12</v>
      </c>
      <c r="D8" s="1">
        <v>1.8333333333333333</v>
      </c>
      <c r="E8">
        <v>2</v>
      </c>
      <c r="F8">
        <v>0</v>
      </c>
    </row>
    <row r="9" spans="1:6" x14ac:dyDescent="0.3">
      <c r="A9" t="s">
        <v>17</v>
      </c>
      <c r="B9">
        <v>7</v>
      </c>
      <c r="C9">
        <v>24</v>
      </c>
      <c r="D9" s="1">
        <v>0.29166666666666669</v>
      </c>
      <c r="E9">
        <v>4</v>
      </c>
      <c r="F9">
        <v>0</v>
      </c>
    </row>
    <row r="10" spans="1:6" x14ac:dyDescent="0.3">
      <c r="A10" t="s">
        <v>18</v>
      </c>
      <c r="B10">
        <v>4</v>
      </c>
      <c r="C10">
        <v>17</v>
      </c>
      <c r="D10" s="1">
        <v>0.23529411764705882</v>
      </c>
      <c r="E10">
        <v>5</v>
      </c>
      <c r="F10">
        <v>0</v>
      </c>
    </row>
    <row r="11" spans="1:6" x14ac:dyDescent="0.3">
      <c r="A11" t="s">
        <v>19</v>
      </c>
      <c r="B11">
        <v>21</v>
      </c>
      <c r="C11">
        <v>37</v>
      </c>
      <c r="D11" s="1">
        <v>0.56756756756756754</v>
      </c>
      <c r="E11">
        <v>2</v>
      </c>
      <c r="F11">
        <v>0</v>
      </c>
    </row>
    <row r="12" spans="1:6" x14ac:dyDescent="0.3">
      <c r="A12" t="s">
        <v>20</v>
      </c>
      <c r="B12">
        <v>4</v>
      </c>
      <c r="C12">
        <v>5</v>
      </c>
      <c r="D12" s="1">
        <v>0.8</v>
      </c>
      <c r="E12">
        <v>0</v>
      </c>
      <c r="F12">
        <v>0</v>
      </c>
    </row>
    <row r="13" spans="1:6" x14ac:dyDescent="0.3">
      <c r="A13" t="s">
        <v>21</v>
      </c>
      <c r="B13">
        <v>9</v>
      </c>
      <c r="C13">
        <v>12</v>
      </c>
      <c r="D13" s="1">
        <v>0.75</v>
      </c>
      <c r="E13">
        <v>0</v>
      </c>
      <c r="F13">
        <v>0</v>
      </c>
    </row>
    <row r="14" spans="1:6" x14ac:dyDescent="0.3">
      <c r="A14" t="s">
        <v>22</v>
      </c>
      <c r="B14">
        <v>0</v>
      </c>
      <c r="C14">
        <v>0</v>
      </c>
      <c r="E14">
        <v>0</v>
      </c>
      <c r="F14">
        <v>0</v>
      </c>
    </row>
    <row r="15" spans="1:6" x14ac:dyDescent="0.3">
      <c r="A15" t="s">
        <v>23</v>
      </c>
      <c r="B15">
        <v>3</v>
      </c>
      <c r="C15">
        <v>6</v>
      </c>
      <c r="D15" s="1">
        <v>0.5</v>
      </c>
      <c r="E15">
        <v>0</v>
      </c>
      <c r="F15">
        <v>0</v>
      </c>
    </row>
    <row r="16" spans="1:6" x14ac:dyDescent="0.3">
      <c r="A16" t="s">
        <v>24</v>
      </c>
      <c r="B16">
        <v>18</v>
      </c>
      <c r="C16">
        <v>16</v>
      </c>
      <c r="D16" s="1">
        <v>1.125</v>
      </c>
      <c r="E16">
        <v>6</v>
      </c>
      <c r="F16">
        <v>0</v>
      </c>
    </row>
    <row r="17" spans="1:6" x14ac:dyDescent="0.3">
      <c r="A17" t="s">
        <v>25</v>
      </c>
      <c r="B17">
        <v>8</v>
      </c>
      <c r="C17">
        <v>7</v>
      </c>
      <c r="D17" s="1">
        <v>1.1428571428571428</v>
      </c>
      <c r="E17">
        <v>1</v>
      </c>
      <c r="F17">
        <v>0</v>
      </c>
    </row>
    <row r="18" spans="1:6" x14ac:dyDescent="0.3">
      <c r="A18" t="s">
        <v>26</v>
      </c>
      <c r="B18">
        <v>7</v>
      </c>
      <c r="C18">
        <v>20</v>
      </c>
      <c r="D18" s="1">
        <v>0.35</v>
      </c>
      <c r="E18">
        <v>4</v>
      </c>
      <c r="F18">
        <v>0</v>
      </c>
    </row>
    <row r="19" spans="1:6" x14ac:dyDescent="0.3">
      <c r="A19" t="s">
        <v>27</v>
      </c>
      <c r="B19">
        <v>6</v>
      </c>
      <c r="C19">
        <v>19</v>
      </c>
      <c r="D19" s="1">
        <v>0.31578947368421051</v>
      </c>
      <c r="E19">
        <v>1</v>
      </c>
      <c r="F19">
        <v>0</v>
      </c>
    </row>
    <row r="20" spans="1:6" x14ac:dyDescent="0.3">
      <c r="A20" t="s">
        <v>28</v>
      </c>
      <c r="B20">
        <v>22</v>
      </c>
      <c r="C20">
        <v>11</v>
      </c>
      <c r="D20" s="1">
        <v>2</v>
      </c>
      <c r="E20">
        <v>0</v>
      </c>
      <c r="F20">
        <v>0</v>
      </c>
    </row>
    <row r="21" spans="1:6" x14ac:dyDescent="0.3">
      <c r="A21" t="s">
        <v>29</v>
      </c>
      <c r="B21">
        <v>0</v>
      </c>
      <c r="C21">
        <v>0</v>
      </c>
      <c r="E21">
        <v>0</v>
      </c>
      <c r="F21">
        <v>0</v>
      </c>
    </row>
    <row r="22" spans="1:6" x14ac:dyDescent="0.3">
      <c r="A22" t="s">
        <v>30</v>
      </c>
      <c r="B22">
        <v>2</v>
      </c>
      <c r="C22">
        <v>20</v>
      </c>
      <c r="D22" s="1">
        <v>0.1</v>
      </c>
      <c r="E22">
        <v>3</v>
      </c>
      <c r="F22">
        <v>0</v>
      </c>
    </row>
    <row r="23" spans="1:6" x14ac:dyDescent="0.3">
      <c r="A23" t="s">
        <v>31</v>
      </c>
      <c r="B23">
        <v>62</v>
      </c>
      <c r="C23">
        <v>14</v>
      </c>
      <c r="D23" s="1">
        <v>4.4285714285714288</v>
      </c>
      <c r="E23">
        <v>4</v>
      </c>
      <c r="F23">
        <v>1</v>
      </c>
    </row>
    <row r="24" spans="1:6" x14ac:dyDescent="0.3">
      <c r="A24" t="s">
        <v>32</v>
      </c>
      <c r="B24">
        <v>13</v>
      </c>
      <c r="C24">
        <v>20</v>
      </c>
      <c r="D24" s="1">
        <v>0.65</v>
      </c>
      <c r="E24">
        <v>2</v>
      </c>
      <c r="F24">
        <v>0</v>
      </c>
    </row>
    <row r="25" spans="1:6" x14ac:dyDescent="0.3">
      <c r="A25" t="s">
        <v>33</v>
      </c>
      <c r="B25">
        <v>10</v>
      </c>
      <c r="C25">
        <v>14</v>
      </c>
      <c r="D25" s="1">
        <v>0.7142857142857143</v>
      </c>
      <c r="E25">
        <v>1</v>
      </c>
      <c r="F25">
        <v>0</v>
      </c>
    </row>
    <row r="26" spans="1:6" x14ac:dyDescent="0.3">
      <c r="A26" t="s">
        <v>34</v>
      </c>
      <c r="B26">
        <v>10</v>
      </c>
      <c r="C26">
        <v>9</v>
      </c>
      <c r="D26" s="1">
        <v>1.1111111111111112</v>
      </c>
      <c r="E26">
        <v>1</v>
      </c>
      <c r="F26">
        <v>0</v>
      </c>
    </row>
    <row r="27" spans="1:6" x14ac:dyDescent="0.3">
      <c r="A27" t="s">
        <v>35</v>
      </c>
      <c r="B27">
        <v>33</v>
      </c>
      <c r="C27">
        <v>26</v>
      </c>
      <c r="D27" s="1">
        <v>1.2692307692307692</v>
      </c>
      <c r="E27">
        <v>6</v>
      </c>
      <c r="F27">
        <v>0</v>
      </c>
    </row>
    <row r="28" spans="1:6" x14ac:dyDescent="0.3">
      <c r="A28" t="s">
        <v>36</v>
      </c>
      <c r="B28">
        <v>1</v>
      </c>
      <c r="C28">
        <v>1</v>
      </c>
      <c r="D28" s="1">
        <v>1</v>
      </c>
      <c r="E28">
        <v>0</v>
      </c>
      <c r="F28">
        <v>0</v>
      </c>
    </row>
  </sheetData>
  <sheetProtection algorithmName="SHA-512" hashValue="4Qk3f4IqMFEe0oOXh+J04g9VKLyAPGI6zvmkxiNSLn+eFYuzDCCkpwMe/KP2iojuK+iJ8EIgGUN2gDjhmYI+8A==" saltValue="aYyxmjrW/uinnQKpEXLwrg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</vt:i4>
      </vt:variant>
    </vt:vector>
  </HeadingPairs>
  <TitlesOfParts>
    <vt:vector size="16" baseType="lpstr">
      <vt:lpstr>restit par joueur</vt:lpstr>
      <vt:lpstr>DATA L1 19-20</vt:lpstr>
      <vt:lpstr>DATA L1 20-21</vt:lpstr>
      <vt:lpstr>DATA L1 18-19</vt:lpstr>
      <vt:lpstr>DATA L1 17-18</vt:lpstr>
      <vt:lpstr>DATA L1 16-17</vt:lpstr>
      <vt:lpstr>But L1 19-20</vt:lpstr>
      <vt:lpstr>Défense L1 19-20</vt:lpstr>
      <vt:lpstr>Discipline L1 19-20</vt:lpstr>
      <vt:lpstr>Duels L1 19-20</vt:lpstr>
      <vt:lpstr>jeu L1 19-20</vt:lpstr>
      <vt:lpstr>Passes L1 19-20</vt:lpstr>
      <vt:lpstr>Progress° L1 19-20</vt:lpstr>
      <vt:lpstr>Résultats L1 19-20</vt:lpstr>
      <vt:lpstr>Tirs L1 19-20</vt:lpstr>
      <vt:lpstr>'restit par joueur'!Zone_d_impression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Thibaut Brossard</dc:creator>
  <cp:lastModifiedBy>Thibaut Brossard</cp:lastModifiedBy>
  <cp:lastPrinted>2021-01-30T06:34:00Z</cp:lastPrinted>
  <dcterms:created xsi:type="dcterms:W3CDTF">2021-01-04T22:06:54Z</dcterms:created>
  <dcterms:modified xsi:type="dcterms:W3CDTF">2021-06-04T15:15:53Z</dcterms:modified>
</cp:coreProperties>
</file>