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hibaut\Blog\Data Center\Fiches joueur\"/>
    </mc:Choice>
  </mc:AlternateContent>
  <xr:revisionPtr revIDLastSave="0" documentId="13_ncr:1_{DB8B672C-405A-4246-BA69-EE7072A154BE}" xr6:coauthVersionLast="47" xr6:coauthVersionMax="47" xr10:uidLastSave="{00000000-0000-0000-0000-000000000000}"/>
  <workbookProtection workbookAlgorithmName="SHA-512" workbookHashValue="L4YrzCH7FuIR57Jt7+vCIikg/4pcfKm1CUzDkdg1Umk5uyDwXnn1N+6+7IWm4IfAxBuH6DRpgUe07o+zWlByFQ==" workbookSaltValue="48JrP3DWkG2BNiV8gM1QHg==" workbookSpinCount="100000" lockStructure="1"/>
  <bookViews>
    <workbookView xWindow="-108" yWindow="-108" windowWidth="23256" windowHeight="12576" xr2:uid="{393DC9C1-8A70-4A4E-8BFF-D713DC1967FE}"/>
  </bookViews>
  <sheets>
    <sheet name="restit par joueur" sheetId="1" r:id="rId1"/>
    <sheet name="DATA CL 19-20" sheetId="2" state="hidden" r:id="rId2"/>
    <sheet name="DATA CL 20-21" sheetId="6" state="hidden" r:id="rId3"/>
    <sheet name="DATA CL 18-19" sheetId="3" state="hidden" r:id="rId4"/>
    <sheet name="DATA CL 17-18" sheetId="4" state="hidden" r:id="rId5"/>
    <sheet name="DATA CL 16-17" sheetId="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BK4" i="6"/>
  <c r="BL4" i="6"/>
  <c r="BM4" i="6"/>
  <c r="BN4" i="6"/>
  <c r="BO4" i="6"/>
  <c r="BP4" i="6"/>
  <c r="BQ4" i="6"/>
  <c r="BR4" i="6"/>
  <c r="BS4" i="6"/>
  <c r="BK5" i="6"/>
  <c r="BL5" i="6"/>
  <c r="BM5" i="6"/>
  <c r="BN5" i="6"/>
  <c r="BO5" i="6"/>
  <c r="BP5" i="6"/>
  <c r="BQ5" i="6"/>
  <c r="BR5" i="6"/>
  <c r="BS5" i="6"/>
  <c r="BK6" i="6"/>
  <c r="BL6" i="6"/>
  <c r="C4" i="1" s="1"/>
  <c r="BM6" i="6"/>
  <c r="BN6" i="6"/>
  <c r="BO6" i="6"/>
  <c r="BP6" i="6"/>
  <c r="G4" i="1" s="1"/>
  <c r="BQ6" i="6"/>
  <c r="BR6" i="6"/>
  <c r="BS6" i="6"/>
  <c r="BK7" i="6"/>
  <c r="BL7" i="6"/>
  <c r="BM7" i="6"/>
  <c r="BN7" i="6"/>
  <c r="BO7" i="6"/>
  <c r="BP7" i="6"/>
  <c r="BQ7" i="6"/>
  <c r="BR7" i="6"/>
  <c r="BS7" i="6"/>
  <c r="BK8" i="6"/>
  <c r="BL8" i="6"/>
  <c r="BM8" i="6"/>
  <c r="BN8" i="6"/>
  <c r="BO8" i="6"/>
  <c r="BP8" i="6"/>
  <c r="BQ8" i="6"/>
  <c r="BR8" i="6"/>
  <c r="BS8" i="6"/>
  <c r="BK9" i="6"/>
  <c r="BL9" i="6"/>
  <c r="BM9" i="6"/>
  <c r="BN9" i="6"/>
  <c r="BO9" i="6"/>
  <c r="BP9" i="6"/>
  <c r="BQ9" i="6"/>
  <c r="BR9" i="6"/>
  <c r="BS9" i="6"/>
  <c r="BK10" i="6"/>
  <c r="BL10" i="6"/>
  <c r="BM10" i="6"/>
  <c r="BN10" i="6"/>
  <c r="BO10" i="6"/>
  <c r="BP10" i="6"/>
  <c r="BQ10" i="6"/>
  <c r="BR10" i="6"/>
  <c r="BS10" i="6"/>
  <c r="BK11" i="6"/>
  <c r="BL11" i="6"/>
  <c r="BM11" i="6"/>
  <c r="BN11" i="6"/>
  <c r="BO11" i="6"/>
  <c r="BP11" i="6"/>
  <c r="BQ11" i="6"/>
  <c r="BR11" i="6"/>
  <c r="BS11" i="6"/>
  <c r="BK12" i="6"/>
  <c r="BL12" i="6"/>
  <c r="BM12" i="6"/>
  <c r="BN12" i="6"/>
  <c r="BO12" i="6"/>
  <c r="BP12" i="6"/>
  <c r="BQ12" i="6"/>
  <c r="BR12" i="6"/>
  <c r="BS12" i="6"/>
  <c r="BK13" i="6"/>
  <c r="BL13" i="6"/>
  <c r="BM13" i="6"/>
  <c r="BN13" i="6"/>
  <c r="BO13" i="6"/>
  <c r="BP13" i="6"/>
  <c r="BQ13" i="6"/>
  <c r="BR13" i="6"/>
  <c r="BS13" i="6"/>
  <c r="BK14" i="6"/>
  <c r="BL14" i="6"/>
  <c r="BM14" i="6"/>
  <c r="BN14" i="6"/>
  <c r="BO14" i="6"/>
  <c r="BP14" i="6"/>
  <c r="BQ14" i="6"/>
  <c r="BR14" i="6"/>
  <c r="BS14" i="6"/>
  <c r="BK15" i="6"/>
  <c r="BL15" i="6"/>
  <c r="BM15" i="6"/>
  <c r="BN15" i="6"/>
  <c r="BO15" i="6"/>
  <c r="BP15" i="6"/>
  <c r="BQ15" i="6"/>
  <c r="BR15" i="6"/>
  <c r="BS15" i="6"/>
  <c r="BK16" i="6"/>
  <c r="B4" i="1" s="1"/>
  <c r="BL16" i="6"/>
  <c r="BM16" i="6"/>
  <c r="BN16" i="6"/>
  <c r="BO16" i="6"/>
  <c r="BP16" i="6"/>
  <c r="BQ16" i="6"/>
  <c r="BR16" i="6"/>
  <c r="BS16" i="6"/>
  <c r="BK17" i="6"/>
  <c r="BL17" i="6"/>
  <c r="BM17" i="6"/>
  <c r="BN17" i="6"/>
  <c r="BO17" i="6"/>
  <c r="BP17" i="6"/>
  <c r="BQ17" i="6"/>
  <c r="BR17" i="6"/>
  <c r="BS17" i="6"/>
  <c r="BK18" i="6"/>
  <c r="BL18" i="6"/>
  <c r="BM18" i="6"/>
  <c r="BN18" i="6"/>
  <c r="BO18" i="6"/>
  <c r="BP18" i="6"/>
  <c r="BQ18" i="6"/>
  <c r="BR18" i="6"/>
  <c r="BS18" i="6"/>
  <c r="BK19" i="6"/>
  <c r="BL19" i="6"/>
  <c r="BM19" i="6"/>
  <c r="BN19" i="6"/>
  <c r="BO19" i="6"/>
  <c r="BP19" i="6"/>
  <c r="BQ19" i="6"/>
  <c r="BR19" i="6"/>
  <c r="BS19" i="6"/>
  <c r="BK20" i="6"/>
  <c r="BL20" i="6"/>
  <c r="BM20" i="6"/>
  <c r="BN20" i="6"/>
  <c r="BO20" i="6"/>
  <c r="BP20" i="6"/>
  <c r="BQ20" i="6"/>
  <c r="BR20" i="6"/>
  <c r="BS20" i="6"/>
  <c r="BK21" i="6"/>
  <c r="BL21" i="6"/>
  <c r="BM21" i="6"/>
  <c r="BN21" i="6"/>
  <c r="BO21" i="6"/>
  <c r="BP21" i="6"/>
  <c r="BQ21" i="6"/>
  <c r="BR21" i="6"/>
  <c r="BS21" i="6"/>
  <c r="BK22" i="6"/>
  <c r="BL22" i="6"/>
  <c r="BM22" i="6"/>
  <c r="BN22" i="6"/>
  <c r="BO22" i="6"/>
  <c r="BP22" i="6"/>
  <c r="BQ22" i="6"/>
  <c r="BR22" i="6"/>
  <c r="BS22" i="6"/>
  <c r="BK23" i="6"/>
  <c r="BL23" i="6"/>
  <c r="BM23" i="6"/>
  <c r="BN23" i="6"/>
  <c r="BO23" i="6"/>
  <c r="BP23" i="6"/>
  <c r="BQ23" i="6"/>
  <c r="BR23" i="6"/>
  <c r="BS23" i="6"/>
  <c r="BK24" i="6"/>
  <c r="BL24" i="6"/>
  <c r="BM24" i="6"/>
  <c r="BN24" i="6"/>
  <c r="BO24" i="6"/>
  <c r="BP24" i="6"/>
  <c r="BQ24" i="6"/>
  <c r="BR24" i="6"/>
  <c r="BS24" i="6"/>
  <c r="BL3" i="6"/>
  <c r="BM3" i="6"/>
  <c r="BN3" i="6"/>
  <c r="BO3" i="6"/>
  <c r="BP3" i="6"/>
  <c r="BQ3" i="6"/>
  <c r="BR3" i="6"/>
  <c r="BS3" i="6"/>
  <c r="BK3" i="6"/>
  <c r="BA4" i="6"/>
  <c r="BB4" i="6"/>
  <c r="BC4" i="6"/>
  <c r="BD4" i="6"/>
  <c r="BE4" i="6"/>
  <c r="BF4" i="6"/>
  <c r="BG4" i="6"/>
  <c r="BH4" i="6"/>
  <c r="BI4" i="6"/>
  <c r="BJ4" i="6"/>
  <c r="BA5" i="6"/>
  <c r="BB5" i="6"/>
  <c r="BC5" i="6"/>
  <c r="BD5" i="6"/>
  <c r="BE5" i="6"/>
  <c r="BF5" i="6"/>
  <c r="BG5" i="6"/>
  <c r="BH5" i="6"/>
  <c r="BI5" i="6"/>
  <c r="BJ5" i="6"/>
  <c r="BA6" i="6"/>
  <c r="BB6" i="6"/>
  <c r="BC6" i="6"/>
  <c r="BD6" i="6"/>
  <c r="BE6" i="6"/>
  <c r="BF6" i="6"/>
  <c r="BG6" i="6"/>
  <c r="BH6" i="6"/>
  <c r="BI6" i="6"/>
  <c r="BJ6" i="6"/>
  <c r="BA7" i="6"/>
  <c r="BB7" i="6"/>
  <c r="BC7" i="6"/>
  <c r="BD7" i="6"/>
  <c r="BE7" i="6"/>
  <c r="BF7" i="6"/>
  <c r="BG7" i="6"/>
  <c r="BH7" i="6"/>
  <c r="BI7" i="6"/>
  <c r="BJ7" i="6"/>
  <c r="BA8" i="6"/>
  <c r="BB8" i="6"/>
  <c r="BC8" i="6"/>
  <c r="BD8" i="6"/>
  <c r="BE8" i="6"/>
  <c r="BF8" i="6"/>
  <c r="BG8" i="6"/>
  <c r="BH8" i="6"/>
  <c r="BI8" i="6"/>
  <c r="BJ8" i="6"/>
  <c r="BA9" i="6"/>
  <c r="BB9" i="6"/>
  <c r="BC9" i="6"/>
  <c r="BD9" i="6"/>
  <c r="BE9" i="6"/>
  <c r="BF9" i="6"/>
  <c r="BG9" i="6"/>
  <c r="BH9" i="6"/>
  <c r="BI9" i="6"/>
  <c r="BJ9" i="6"/>
  <c r="BA10" i="6"/>
  <c r="BB10" i="6"/>
  <c r="BC10" i="6"/>
  <c r="BD10" i="6"/>
  <c r="BE10" i="6"/>
  <c r="BF10" i="6"/>
  <c r="BG10" i="6"/>
  <c r="BH10" i="6"/>
  <c r="BI10" i="6"/>
  <c r="BJ10" i="6"/>
  <c r="BA11" i="6"/>
  <c r="BB11" i="6"/>
  <c r="BC11" i="6"/>
  <c r="BD11" i="6"/>
  <c r="BE11" i="6"/>
  <c r="BF11" i="6"/>
  <c r="BG11" i="6"/>
  <c r="BH11" i="6"/>
  <c r="BI11" i="6"/>
  <c r="BJ11" i="6"/>
  <c r="BA12" i="6"/>
  <c r="BB12" i="6"/>
  <c r="BC12" i="6"/>
  <c r="BD12" i="6"/>
  <c r="BE12" i="6"/>
  <c r="BF12" i="6"/>
  <c r="BG12" i="6"/>
  <c r="BH12" i="6"/>
  <c r="BI12" i="6"/>
  <c r="BJ12" i="6"/>
  <c r="BA13" i="6"/>
  <c r="BB13" i="6"/>
  <c r="BC13" i="6"/>
  <c r="BD13" i="6"/>
  <c r="BE13" i="6"/>
  <c r="BF13" i="6"/>
  <c r="BG13" i="6"/>
  <c r="BH13" i="6"/>
  <c r="BI13" i="6"/>
  <c r="BJ13" i="6"/>
  <c r="BA14" i="6"/>
  <c r="BB14" i="6"/>
  <c r="BC14" i="6"/>
  <c r="BD14" i="6"/>
  <c r="BE14" i="6"/>
  <c r="BF14" i="6"/>
  <c r="BG14" i="6"/>
  <c r="BH14" i="6"/>
  <c r="BI14" i="6"/>
  <c r="BJ14" i="6"/>
  <c r="BA15" i="6"/>
  <c r="BB15" i="6"/>
  <c r="BC15" i="6"/>
  <c r="BD15" i="6"/>
  <c r="BE15" i="6"/>
  <c r="BF15" i="6"/>
  <c r="BG15" i="6"/>
  <c r="BH15" i="6"/>
  <c r="BI15" i="6"/>
  <c r="BJ15" i="6"/>
  <c r="BA16" i="6"/>
  <c r="B59" i="1" s="1"/>
  <c r="BB16" i="6"/>
  <c r="C59" i="1" s="1"/>
  <c r="BC16" i="6"/>
  <c r="D59" i="1" s="1"/>
  <c r="BD16" i="6"/>
  <c r="E59" i="1" s="1"/>
  <c r="BE16" i="6"/>
  <c r="F59" i="1" s="1"/>
  <c r="BF16" i="6"/>
  <c r="G59" i="1" s="1"/>
  <c r="BG16" i="6"/>
  <c r="H59" i="1" s="1"/>
  <c r="BH16" i="6"/>
  <c r="I59" i="1" s="1"/>
  <c r="BI16" i="6"/>
  <c r="J59" i="1" s="1"/>
  <c r="BJ16" i="6"/>
  <c r="K59" i="1" s="1"/>
  <c r="BA17" i="6"/>
  <c r="BB17" i="6"/>
  <c r="BC17" i="6"/>
  <c r="BD17" i="6"/>
  <c r="BE17" i="6"/>
  <c r="BF17" i="6"/>
  <c r="BG17" i="6"/>
  <c r="BH17" i="6"/>
  <c r="BI17" i="6"/>
  <c r="BJ17" i="6"/>
  <c r="BA18" i="6"/>
  <c r="BB18" i="6"/>
  <c r="BC18" i="6"/>
  <c r="BD18" i="6"/>
  <c r="BE18" i="6"/>
  <c r="BF18" i="6"/>
  <c r="BG18" i="6"/>
  <c r="BH18" i="6"/>
  <c r="BI18" i="6"/>
  <c r="BJ18" i="6"/>
  <c r="BA19" i="6"/>
  <c r="BB19" i="6"/>
  <c r="BC19" i="6"/>
  <c r="BD19" i="6"/>
  <c r="BE19" i="6"/>
  <c r="BF19" i="6"/>
  <c r="BG19" i="6"/>
  <c r="BH19" i="6"/>
  <c r="BI19" i="6"/>
  <c r="BJ19" i="6"/>
  <c r="BA20" i="6"/>
  <c r="BB20" i="6"/>
  <c r="BC20" i="6"/>
  <c r="BD20" i="6"/>
  <c r="BE20" i="6"/>
  <c r="BF20" i="6"/>
  <c r="BG20" i="6"/>
  <c r="BH20" i="6"/>
  <c r="BI20" i="6"/>
  <c r="BJ20" i="6"/>
  <c r="BA21" i="6"/>
  <c r="BB21" i="6"/>
  <c r="BC21" i="6"/>
  <c r="BD21" i="6"/>
  <c r="BE21" i="6"/>
  <c r="BF21" i="6"/>
  <c r="BG21" i="6"/>
  <c r="BH21" i="6"/>
  <c r="BI21" i="6"/>
  <c r="BJ21" i="6"/>
  <c r="BA22" i="6"/>
  <c r="BB22" i="6"/>
  <c r="BC22" i="6"/>
  <c r="BD22" i="6"/>
  <c r="BE22" i="6"/>
  <c r="BF22" i="6"/>
  <c r="BG22" i="6"/>
  <c r="BH22" i="6"/>
  <c r="BI22" i="6"/>
  <c r="BJ22" i="6"/>
  <c r="BA23" i="6"/>
  <c r="BB23" i="6"/>
  <c r="BC23" i="6"/>
  <c r="BD23" i="6"/>
  <c r="BE23" i="6"/>
  <c r="BF23" i="6"/>
  <c r="BG23" i="6"/>
  <c r="BH23" i="6"/>
  <c r="BI23" i="6"/>
  <c r="BJ23" i="6"/>
  <c r="BA24" i="6"/>
  <c r="BB24" i="6"/>
  <c r="BC24" i="6"/>
  <c r="BD24" i="6"/>
  <c r="BE24" i="6"/>
  <c r="BF24" i="6"/>
  <c r="BG24" i="6"/>
  <c r="BH24" i="6"/>
  <c r="BI24" i="6"/>
  <c r="BJ24" i="6"/>
  <c r="BB3" i="6"/>
  <c r="BC3" i="6"/>
  <c r="BD3" i="6"/>
  <c r="BE3" i="6"/>
  <c r="BF3" i="6"/>
  <c r="BG3" i="6"/>
  <c r="BH3" i="6"/>
  <c r="BI3" i="6"/>
  <c r="BJ3" i="6"/>
  <c r="BA3" i="6"/>
  <c r="AV4" i="6"/>
  <c r="AW4" i="6"/>
  <c r="AX4" i="6"/>
  <c r="AY4" i="6"/>
  <c r="AZ4" i="6"/>
  <c r="AV5" i="6"/>
  <c r="AW5" i="6"/>
  <c r="AX5" i="6"/>
  <c r="AY5" i="6"/>
  <c r="AZ5" i="6"/>
  <c r="AV6" i="6"/>
  <c r="AW6" i="6"/>
  <c r="AX6" i="6"/>
  <c r="AY6" i="6"/>
  <c r="AZ6" i="6"/>
  <c r="AV7" i="6"/>
  <c r="AW7" i="6"/>
  <c r="AX7" i="6"/>
  <c r="AY7" i="6"/>
  <c r="AZ7" i="6"/>
  <c r="AV8" i="6"/>
  <c r="AW8" i="6"/>
  <c r="AX8" i="6"/>
  <c r="AY8" i="6"/>
  <c r="AZ8" i="6"/>
  <c r="AV9" i="6"/>
  <c r="AW9" i="6"/>
  <c r="AX9" i="6"/>
  <c r="AY9" i="6"/>
  <c r="AZ9" i="6"/>
  <c r="AV10" i="6"/>
  <c r="AW10" i="6"/>
  <c r="AX10" i="6"/>
  <c r="AY10" i="6"/>
  <c r="AZ10" i="6"/>
  <c r="AV11" i="6"/>
  <c r="AW11" i="6"/>
  <c r="AX11" i="6"/>
  <c r="AY11" i="6"/>
  <c r="AZ11" i="6"/>
  <c r="AV12" i="6"/>
  <c r="AW12" i="6"/>
  <c r="AX12" i="6"/>
  <c r="AY12" i="6"/>
  <c r="AZ12" i="6"/>
  <c r="AV13" i="6"/>
  <c r="AW13" i="6"/>
  <c r="AX13" i="6"/>
  <c r="AY13" i="6"/>
  <c r="AZ13" i="6"/>
  <c r="AV14" i="6"/>
  <c r="AW14" i="6"/>
  <c r="AX14" i="6"/>
  <c r="AY14" i="6"/>
  <c r="AZ14" i="6"/>
  <c r="AV15" i="6"/>
  <c r="AW15" i="6"/>
  <c r="AX15" i="6"/>
  <c r="AY15" i="6"/>
  <c r="AZ15" i="6"/>
  <c r="AV16" i="6"/>
  <c r="AW16" i="6"/>
  <c r="AX16" i="6"/>
  <c r="D25" i="1" s="1"/>
  <c r="AY16" i="6"/>
  <c r="AZ16" i="6"/>
  <c r="AV17" i="6"/>
  <c r="AW17" i="6"/>
  <c r="AX17" i="6"/>
  <c r="AY17" i="6"/>
  <c r="AZ17" i="6"/>
  <c r="AV18" i="6"/>
  <c r="AW18" i="6"/>
  <c r="AX18" i="6"/>
  <c r="AY18" i="6"/>
  <c r="AZ18" i="6"/>
  <c r="AV19" i="6"/>
  <c r="AW19" i="6"/>
  <c r="AX19" i="6"/>
  <c r="AY19" i="6"/>
  <c r="AZ19" i="6"/>
  <c r="AV20" i="6"/>
  <c r="AW20" i="6"/>
  <c r="AX20" i="6"/>
  <c r="AY20" i="6"/>
  <c r="AZ20" i="6"/>
  <c r="AV21" i="6"/>
  <c r="AW21" i="6"/>
  <c r="AX21" i="6"/>
  <c r="AY21" i="6"/>
  <c r="AZ21" i="6"/>
  <c r="AV22" i="6"/>
  <c r="AW22" i="6"/>
  <c r="AX22" i="6"/>
  <c r="AY22" i="6"/>
  <c r="AZ22" i="6"/>
  <c r="AV23" i="6"/>
  <c r="AW23" i="6"/>
  <c r="AX23" i="6"/>
  <c r="AY23" i="6"/>
  <c r="AZ23" i="6"/>
  <c r="AV24" i="6"/>
  <c r="AW24" i="6"/>
  <c r="AX24" i="6"/>
  <c r="AY24" i="6"/>
  <c r="AZ24" i="6"/>
  <c r="AW3" i="6"/>
  <c r="AX3" i="6"/>
  <c r="AY3" i="6"/>
  <c r="AZ3" i="6"/>
  <c r="AV3" i="6"/>
  <c r="AM4" i="6"/>
  <c r="AN4" i="6"/>
  <c r="AO4" i="6"/>
  <c r="AP4" i="6"/>
  <c r="AQ4" i="6"/>
  <c r="AR4" i="6"/>
  <c r="AS4" i="6"/>
  <c r="AT4" i="6"/>
  <c r="AU4" i="6"/>
  <c r="AM5" i="6"/>
  <c r="AN5" i="6"/>
  <c r="AO5" i="6"/>
  <c r="AP5" i="6"/>
  <c r="AQ5" i="6"/>
  <c r="AR5" i="6"/>
  <c r="AS5" i="6"/>
  <c r="AT5" i="6"/>
  <c r="AU5" i="6"/>
  <c r="AM6" i="6"/>
  <c r="AN6" i="6"/>
  <c r="C18" i="1" s="1"/>
  <c r="AO6" i="6"/>
  <c r="AP6" i="6"/>
  <c r="AQ6" i="6"/>
  <c r="AR6" i="6"/>
  <c r="G18" i="1" s="1"/>
  <c r="AS6" i="6"/>
  <c r="AT6" i="6"/>
  <c r="AU6" i="6"/>
  <c r="AM7" i="6"/>
  <c r="AN7" i="6"/>
  <c r="AO7" i="6"/>
  <c r="AP7" i="6"/>
  <c r="AQ7" i="6"/>
  <c r="AR7" i="6"/>
  <c r="AS7" i="6"/>
  <c r="AT7" i="6"/>
  <c r="AU7" i="6"/>
  <c r="AM8" i="6"/>
  <c r="AN8" i="6"/>
  <c r="AO8" i="6"/>
  <c r="AP8" i="6"/>
  <c r="AQ8" i="6"/>
  <c r="AR8" i="6"/>
  <c r="AS8" i="6"/>
  <c r="AT8" i="6"/>
  <c r="AU8" i="6"/>
  <c r="AM9" i="6"/>
  <c r="AN9" i="6"/>
  <c r="AO9" i="6"/>
  <c r="AP9" i="6"/>
  <c r="AQ9" i="6"/>
  <c r="AR9" i="6"/>
  <c r="AS9" i="6"/>
  <c r="AT9" i="6"/>
  <c r="AU9" i="6"/>
  <c r="AM10" i="6"/>
  <c r="AN10" i="6"/>
  <c r="AO10" i="6"/>
  <c r="AP10" i="6"/>
  <c r="AQ10" i="6"/>
  <c r="AR10" i="6"/>
  <c r="AS10" i="6"/>
  <c r="AT10" i="6"/>
  <c r="AU10" i="6"/>
  <c r="AM11" i="6"/>
  <c r="AN11" i="6"/>
  <c r="AO11" i="6"/>
  <c r="AP11" i="6"/>
  <c r="AQ11" i="6"/>
  <c r="AR11" i="6"/>
  <c r="AS11" i="6"/>
  <c r="AT11" i="6"/>
  <c r="AU11" i="6"/>
  <c r="AM12" i="6"/>
  <c r="AN12" i="6"/>
  <c r="AO12" i="6"/>
  <c r="AP12" i="6"/>
  <c r="AQ12" i="6"/>
  <c r="AR12" i="6"/>
  <c r="AS12" i="6"/>
  <c r="AT12" i="6"/>
  <c r="AU12" i="6"/>
  <c r="AM13" i="6"/>
  <c r="AN13" i="6"/>
  <c r="AO13" i="6"/>
  <c r="AP13" i="6"/>
  <c r="AQ13" i="6"/>
  <c r="AR13" i="6"/>
  <c r="AS13" i="6"/>
  <c r="AT13" i="6"/>
  <c r="AU13" i="6"/>
  <c r="AM14" i="6"/>
  <c r="AN14" i="6"/>
  <c r="AO14" i="6"/>
  <c r="AP14" i="6"/>
  <c r="AQ14" i="6"/>
  <c r="AR14" i="6"/>
  <c r="AS14" i="6"/>
  <c r="AT14" i="6"/>
  <c r="AU14" i="6"/>
  <c r="AM15" i="6"/>
  <c r="AN15" i="6"/>
  <c r="AO15" i="6"/>
  <c r="AP15" i="6"/>
  <c r="AQ15" i="6"/>
  <c r="AR15" i="6"/>
  <c r="AS15" i="6"/>
  <c r="AT15" i="6"/>
  <c r="AU15" i="6"/>
  <c r="AM16" i="6"/>
  <c r="B18" i="1" s="1"/>
  <c r="AN16" i="6"/>
  <c r="AO16" i="6"/>
  <c r="AP16" i="6"/>
  <c r="AQ16" i="6"/>
  <c r="AR16" i="6"/>
  <c r="AS16" i="6"/>
  <c r="AT16" i="6"/>
  <c r="AU16" i="6"/>
  <c r="AM17" i="6"/>
  <c r="AN17" i="6"/>
  <c r="AO17" i="6"/>
  <c r="AP17" i="6"/>
  <c r="AQ17" i="6"/>
  <c r="AR17" i="6"/>
  <c r="AS17" i="6"/>
  <c r="AT17" i="6"/>
  <c r="AU17" i="6"/>
  <c r="AM18" i="6"/>
  <c r="AN18" i="6"/>
  <c r="AO18" i="6"/>
  <c r="AP18" i="6"/>
  <c r="AQ18" i="6"/>
  <c r="AR18" i="6"/>
  <c r="AS18" i="6"/>
  <c r="AT18" i="6"/>
  <c r="AU18" i="6"/>
  <c r="AM19" i="6"/>
  <c r="AN19" i="6"/>
  <c r="AO19" i="6"/>
  <c r="AP19" i="6"/>
  <c r="AQ19" i="6"/>
  <c r="AR19" i="6"/>
  <c r="AS19" i="6"/>
  <c r="AT19" i="6"/>
  <c r="AU19" i="6"/>
  <c r="AM20" i="6"/>
  <c r="AN20" i="6"/>
  <c r="AO20" i="6"/>
  <c r="AP20" i="6"/>
  <c r="AQ20" i="6"/>
  <c r="AR20" i="6"/>
  <c r="AS20" i="6"/>
  <c r="AT20" i="6"/>
  <c r="AU20" i="6"/>
  <c r="AM21" i="6"/>
  <c r="AN21" i="6"/>
  <c r="AO21" i="6"/>
  <c r="AP21" i="6"/>
  <c r="AQ21" i="6"/>
  <c r="AR21" i="6"/>
  <c r="AS21" i="6"/>
  <c r="AT21" i="6"/>
  <c r="AU21" i="6"/>
  <c r="AM22" i="6"/>
  <c r="AN22" i="6"/>
  <c r="AO22" i="6"/>
  <c r="AP22" i="6"/>
  <c r="AQ22" i="6"/>
  <c r="AR22" i="6"/>
  <c r="AS22" i="6"/>
  <c r="AT22" i="6"/>
  <c r="AU22" i="6"/>
  <c r="AM23" i="6"/>
  <c r="AN23" i="6"/>
  <c r="AO23" i="6"/>
  <c r="AP23" i="6"/>
  <c r="AQ23" i="6"/>
  <c r="AR23" i="6"/>
  <c r="AS23" i="6"/>
  <c r="AT23" i="6"/>
  <c r="AU23" i="6"/>
  <c r="AM24" i="6"/>
  <c r="AN24" i="6"/>
  <c r="AO24" i="6"/>
  <c r="AP24" i="6"/>
  <c r="AQ24" i="6"/>
  <c r="AR24" i="6"/>
  <c r="AS24" i="6"/>
  <c r="AT24" i="6"/>
  <c r="AU24" i="6"/>
  <c r="AN3" i="6"/>
  <c r="AO3" i="6"/>
  <c r="AP3" i="6"/>
  <c r="AQ3" i="6"/>
  <c r="AR3" i="6"/>
  <c r="AS3" i="6"/>
  <c r="AT3" i="6"/>
  <c r="AU3" i="6"/>
  <c r="AM3" i="6"/>
  <c r="AF4" i="6"/>
  <c r="AG4" i="6"/>
  <c r="AH4" i="6"/>
  <c r="AI4" i="6"/>
  <c r="AJ4" i="6"/>
  <c r="AK4" i="6"/>
  <c r="AL4" i="6"/>
  <c r="AF5" i="6"/>
  <c r="AG5" i="6"/>
  <c r="AH5" i="6"/>
  <c r="AI5" i="6"/>
  <c r="AJ5" i="6"/>
  <c r="AK5" i="6"/>
  <c r="AL5" i="6"/>
  <c r="AF6" i="6"/>
  <c r="AG6" i="6"/>
  <c r="AH6" i="6"/>
  <c r="AI6" i="6"/>
  <c r="AJ6" i="6"/>
  <c r="AK6" i="6"/>
  <c r="AL6" i="6"/>
  <c r="AF7" i="6"/>
  <c r="AG7" i="6"/>
  <c r="AH7" i="6"/>
  <c r="AI7" i="6"/>
  <c r="AJ7" i="6"/>
  <c r="AK7" i="6"/>
  <c r="AL7" i="6"/>
  <c r="AF8" i="6"/>
  <c r="AG8" i="6"/>
  <c r="AH8" i="6"/>
  <c r="AI8" i="6"/>
  <c r="AJ8" i="6"/>
  <c r="AK8" i="6"/>
  <c r="AL8" i="6"/>
  <c r="AF9" i="6"/>
  <c r="AG9" i="6"/>
  <c r="AH9" i="6"/>
  <c r="AI9" i="6"/>
  <c r="AJ9" i="6"/>
  <c r="AK9" i="6"/>
  <c r="AL9" i="6"/>
  <c r="AF10" i="6"/>
  <c r="AG10" i="6"/>
  <c r="AH10" i="6"/>
  <c r="AI10" i="6"/>
  <c r="AJ10" i="6"/>
  <c r="AK10" i="6"/>
  <c r="AL10" i="6"/>
  <c r="AF11" i="6"/>
  <c r="AG11" i="6"/>
  <c r="AH11" i="6"/>
  <c r="AI11" i="6"/>
  <c r="AJ11" i="6"/>
  <c r="AK11" i="6"/>
  <c r="AL11" i="6"/>
  <c r="AF12" i="6"/>
  <c r="AG12" i="6"/>
  <c r="AH12" i="6"/>
  <c r="AI12" i="6"/>
  <c r="AJ12" i="6"/>
  <c r="AK12" i="6"/>
  <c r="AL12" i="6"/>
  <c r="AF13" i="6"/>
  <c r="AG13" i="6"/>
  <c r="AH13" i="6"/>
  <c r="AI13" i="6"/>
  <c r="AJ13" i="6"/>
  <c r="AK13" i="6"/>
  <c r="AL13" i="6"/>
  <c r="AF14" i="6"/>
  <c r="AG14" i="6"/>
  <c r="AH14" i="6"/>
  <c r="AI14" i="6"/>
  <c r="AJ14" i="6"/>
  <c r="AK14" i="6"/>
  <c r="AL14" i="6"/>
  <c r="AF15" i="6"/>
  <c r="AG15" i="6"/>
  <c r="AH15" i="6"/>
  <c r="AI15" i="6"/>
  <c r="AJ15" i="6"/>
  <c r="AK15" i="6"/>
  <c r="AL15" i="6"/>
  <c r="AF16" i="6"/>
  <c r="AG16" i="6"/>
  <c r="AH16" i="6"/>
  <c r="AI16" i="6"/>
  <c r="C11" i="1" s="1"/>
  <c r="AJ16" i="6"/>
  <c r="AK16" i="6"/>
  <c r="G11" i="1" s="1"/>
  <c r="AL16" i="6"/>
  <c r="AF17" i="6"/>
  <c r="AG17" i="6"/>
  <c r="AH17" i="6"/>
  <c r="AI17" i="6"/>
  <c r="AJ17" i="6"/>
  <c r="AK17" i="6"/>
  <c r="AL17" i="6"/>
  <c r="AF18" i="6"/>
  <c r="AG18" i="6"/>
  <c r="AH18" i="6"/>
  <c r="AI18" i="6"/>
  <c r="AJ18" i="6"/>
  <c r="AK18" i="6"/>
  <c r="AL18" i="6"/>
  <c r="AF19" i="6"/>
  <c r="AG19" i="6"/>
  <c r="AH19" i="6"/>
  <c r="AI19" i="6"/>
  <c r="AJ19" i="6"/>
  <c r="AK19" i="6"/>
  <c r="AL19" i="6"/>
  <c r="AF20" i="6"/>
  <c r="AG20" i="6"/>
  <c r="AH20" i="6"/>
  <c r="AI20" i="6"/>
  <c r="AJ20" i="6"/>
  <c r="AK20" i="6"/>
  <c r="AL20" i="6"/>
  <c r="AF21" i="6"/>
  <c r="AG21" i="6"/>
  <c r="AH21" i="6"/>
  <c r="AI21" i="6"/>
  <c r="AJ21" i="6"/>
  <c r="AK21" i="6"/>
  <c r="AL21" i="6"/>
  <c r="AF22" i="6"/>
  <c r="AG22" i="6"/>
  <c r="AH22" i="6"/>
  <c r="AI22" i="6"/>
  <c r="AJ22" i="6"/>
  <c r="AK22" i="6"/>
  <c r="AL22" i="6"/>
  <c r="AF23" i="6"/>
  <c r="AG23" i="6"/>
  <c r="AH23" i="6"/>
  <c r="AI23" i="6"/>
  <c r="AJ23" i="6"/>
  <c r="AK23" i="6"/>
  <c r="AL23" i="6"/>
  <c r="AF24" i="6"/>
  <c r="AG24" i="6"/>
  <c r="AH24" i="6"/>
  <c r="AI24" i="6"/>
  <c r="AJ24" i="6"/>
  <c r="AK24" i="6"/>
  <c r="AL24" i="6"/>
  <c r="AG3" i="6"/>
  <c r="AH3" i="6"/>
  <c r="AI3" i="6"/>
  <c r="AJ3" i="6"/>
  <c r="AK3" i="6"/>
  <c r="AL3" i="6"/>
  <c r="AF3" i="6"/>
  <c r="W4" i="6"/>
  <c r="X4" i="6"/>
  <c r="Y4" i="6"/>
  <c r="Z4" i="6"/>
  <c r="AA4" i="6"/>
  <c r="AB4" i="6"/>
  <c r="AC4" i="6"/>
  <c r="AD4" i="6"/>
  <c r="AE4" i="6"/>
  <c r="W5" i="6"/>
  <c r="X5" i="6"/>
  <c r="Y5" i="6"/>
  <c r="Z5" i="6"/>
  <c r="AA5" i="6"/>
  <c r="AB5" i="6"/>
  <c r="AC5" i="6"/>
  <c r="AD5" i="6"/>
  <c r="AE5" i="6"/>
  <c r="W6" i="6"/>
  <c r="X6" i="6"/>
  <c r="C31" i="1" s="1"/>
  <c r="Y6" i="6"/>
  <c r="Z6" i="6"/>
  <c r="AA6" i="6"/>
  <c r="AB6" i="6"/>
  <c r="G31" i="1" s="1"/>
  <c r="AC6" i="6"/>
  <c r="AD6" i="6"/>
  <c r="AE6" i="6"/>
  <c r="W7" i="6"/>
  <c r="X7" i="6"/>
  <c r="Y7" i="6"/>
  <c r="Z7" i="6"/>
  <c r="AA7" i="6"/>
  <c r="AB7" i="6"/>
  <c r="AC7" i="6"/>
  <c r="AD7" i="6"/>
  <c r="AE7" i="6"/>
  <c r="W8" i="6"/>
  <c r="X8" i="6"/>
  <c r="Y8" i="6"/>
  <c r="Z8" i="6"/>
  <c r="AA8" i="6"/>
  <c r="AB8" i="6"/>
  <c r="AC8" i="6"/>
  <c r="AD8" i="6"/>
  <c r="AE8" i="6"/>
  <c r="W9" i="6"/>
  <c r="X9" i="6"/>
  <c r="Y9" i="6"/>
  <c r="Z9" i="6"/>
  <c r="AA9" i="6"/>
  <c r="AB9" i="6"/>
  <c r="AC9" i="6"/>
  <c r="AD9" i="6"/>
  <c r="AE9" i="6"/>
  <c r="W10" i="6"/>
  <c r="X10" i="6"/>
  <c r="Y10" i="6"/>
  <c r="Z10" i="6"/>
  <c r="AA10" i="6"/>
  <c r="AB10" i="6"/>
  <c r="AC10" i="6"/>
  <c r="AD10" i="6"/>
  <c r="AE10" i="6"/>
  <c r="W11" i="6"/>
  <c r="X11" i="6"/>
  <c r="Y11" i="6"/>
  <c r="Z11" i="6"/>
  <c r="AA11" i="6"/>
  <c r="AB11" i="6"/>
  <c r="AC11" i="6"/>
  <c r="AD11" i="6"/>
  <c r="AE11" i="6"/>
  <c r="W12" i="6"/>
  <c r="X12" i="6"/>
  <c r="Y12" i="6"/>
  <c r="Z12" i="6"/>
  <c r="AA12" i="6"/>
  <c r="AB12" i="6"/>
  <c r="AC12" i="6"/>
  <c r="AD12" i="6"/>
  <c r="AE12" i="6"/>
  <c r="W13" i="6"/>
  <c r="X13" i="6"/>
  <c r="Y13" i="6"/>
  <c r="Z13" i="6"/>
  <c r="AA13" i="6"/>
  <c r="AB13" i="6"/>
  <c r="AC13" i="6"/>
  <c r="AD13" i="6"/>
  <c r="AE13" i="6"/>
  <c r="W14" i="6"/>
  <c r="X14" i="6"/>
  <c r="Y14" i="6"/>
  <c r="Z14" i="6"/>
  <c r="AA14" i="6"/>
  <c r="AB14" i="6"/>
  <c r="AC14" i="6"/>
  <c r="AD14" i="6"/>
  <c r="AE14" i="6"/>
  <c r="W15" i="6"/>
  <c r="X15" i="6"/>
  <c r="Y15" i="6"/>
  <c r="Z15" i="6"/>
  <c r="AA15" i="6"/>
  <c r="AB15" i="6"/>
  <c r="AC15" i="6"/>
  <c r="AD15" i="6"/>
  <c r="AE15" i="6"/>
  <c r="W16" i="6"/>
  <c r="X16" i="6"/>
  <c r="Y16" i="6"/>
  <c r="Z16" i="6"/>
  <c r="E31" i="1" s="1"/>
  <c r="AA16" i="6"/>
  <c r="F31" i="1" s="1"/>
  <c r="AB16" i="6"/>
  <c r="AC16" i="6"/>
  <c r="AD16" i="6"/>
  <c r="I31" i="1" s="1"/>
  <c r="AE16" i="6"/>
  <c r="J31" i="1" s="1"/>
  <c r="W17" i="6"/>
  <c r="X17" i="6"/>
  <c r="Y17" i="6"/>
  <c r="Z17" i="6"/>
  <c r="AA17" i="6"/>
  <c r="AB17" i="6"/>
  <c r="AC17" i="6"/>
  <c r="AD17" i="6"/>
  <c r="AE17" i="6"/>
  <c r="W18" i="6"/>
  <c r="X18" i="6"/>
  <c r="Y18" i="6"/>
  <c r="Z18" i="6"/>
  <c r="AA18" i="6"/>
  <c r="AB18" i="6"/>
  <c r="AC18" i="6"/>
  <c r="AD18" i="6"/>
  <c r="AE18" i="6"/>
  <c r="W19" i="6"/>
  <c r="X19" i="6"/>
  <c r="Y19" i="6"/>
  <c r="Z19" i="6"/>
  <c r="AA19" i="6"/>
  <c r="AB19" i="6"/>
  <c r="AC19" i="6"/>
  <c r="AD19" i="6"/>
  <c r="AE19" i="6"/>
  <c r="W20" i="6"/>
  <c r="X20" i="6"/>
  <c r="Y20" i="6"/>
  <c r="Z20" i="6"/>
  <c r="AA20" i="6"/>
  <c r="AB20" i="6"/>
  <c r="AC20" i="6"/>
  <c r="AD20" i="6"/>
  <c r="AE20" i="6"/>
  <c r="W21" i="6"/>
  <c r="X21" i="6"/>
  <c r="Y21" i="6"/>
  <c r="Z21" i="6"/>
  <c r="AA21" i="6"/>
  <c r="AB21" i="6"/>
  <c r="AC21" i="6"/>
  <c r="AD21" i="6"/>
  <c r="AE21" i="6"/>
  <c r="W22" i="6"/>
  <c r="X22" i="6"/>
  <c r="Y22" i="6"/>
  <c r="Z22" i="6"/>
  <c r="AA22" i="6"/>
  <c r="AB22" i="6"/>
  <c r="AC22" i="6"/>
  <c r="AD22" i="6"/>
  <c r="AE22" i="6"/>
  <c r="W23" i="6"/>
  <c r="X23" i="6"/>
  <c r="Y23" i="6"/>
  <c r="Z23" i="6"/>
  <c r="AA23" i="6"/>
  <c r="AB23" i="6"/>
  <c r="AC23" i="6"/>
  <c r="AD23" i="6"/>
  <c r="AE23" i="6"/>
  <c r="W24" i="6"/>
  <c r="X24" i="6"/>
  <c r="Y24" i="6"/>
  <c r="Z24" i="6"/>
  <c r="AA24" i="6"/>
  <c r="AB24" i="6"/>
  <c r="AC24" i="6"/>
  <c r="AD24" i="6"/>
  <c r="AE24" i="6"/>
  <c r="X3" i="6"/>
  <c r="Y3" i="6"/>
  <c r="Z3" i="6"/>
  <c r="AA3" i="6"/>
  <c r="AB3" i="6"/>
  <c r="AC3" i="6"/>
  <c r="AD3" i="6"/>
  <c r="AE3" i="6"/>
  <c r="W3" i="6"/>
  <c r="R4" i="6"/>
  <c r="S4" i="6"/>
  <c r="T4" i="6"/>
  <c r="U4" i="6"/>
  <c r="V4" i="6"/>
  <c r="R5" i="6"/>
  <c r="S5" i="6"/>
  <c r="T5" i="6"/>
  <c r="U5" i="6"/>
  <c r="V5" i="6"/>
  <c r="R6" i="6"/>
  <c r="S6" i="6"/>
  <c r="T6" i="6"/>
  <c r="U6" i="6"/>
  <c r="V6" i="6"/>
  <c r="R7" i="6"/>
  <c r="S7" i="6"/>
  <c r="T7" i="6"/>
  <c r="U7" i="6"/>
  <c r="V7" i="6"/>
  <c r="R8" i="6"/>
  <c r="S8" i="6"/>
  <c r="T8" i="6"/>
  <c r="U8" i="6"/>
  <c r="V8" i="6"/>
  <c r="R9" i="6"/>
  <c r="S9" i="6"/>
  <c r="T9" i="6"/>
  <c r="U9" i="6"/>
  <c r="V9" i="6"/>
  <c r="R10" i="6"/>
  <c r="S10" i="6"/>
  <c r="T10" i="6"/>
  <c r="U10" i="6"/>
  <c r="V10" i="6"/>
  <c r="R11" i="6"/>
  <c r="S11" i="6"/>
  <c r="T11" i="6"/>
  <c r="U11" i="6"/>
  <c r="V11" i="6"/>
  <c r="R12" i="6"/>
  <c r="S12" i="6"/>
  <c r="T12" i="6"/>
  <c r="U12" i="6"/>
  <c r="V12" i="6"/>
  <c r="R13" i="6"/>
  <c r="S13" i="6"/>
  <c r="T13" i="6"/>
  <c r="U13" i="6"/>
  <c r="V13" i="6"/>
  <c r="R14" i="6"/>
  <c r="S14" i="6"/>
  <c r="T14" i="6"/>
  <c r="U14" i="6"/>
  <c r="V14" i="6"/>
  <c r="R15" i="6"/>
  <c r="S15" i="6"/>
  <c r="T15" i="6"/>
  <c r="U15" i="6"/>
  <c r="V15" i="6"/>
  <c r="R16" i="6"/>
  <c r="S16" i="6"/>
  <c r="T16" i="6"/>
  <c r="D45" i="1" s="1"/>
  <c r="U16" i="6"/>
  <c r="E45" i="1" s="1"/>
  <c r="V16" i="6"/>
  <c r="R17" i="6"/>
  <c r="S17" i="6"/>
  <c r="T17" i="6"/>
  <c r="U17" i="6"/>
  <c r="V17" i="6"/>
  <c r="R18" i="6"/>
  <c r="S18" i="6"/>
  <c r="T18" i="6"/>
  <c r="U18" i="6"/>
  <c r="V18" i="6"/>
  <c r="R19" i="6"/>
  <c r="S19" i="6"/>
  <c r="T19" i="6"/>
  <c r="U19" i="6"/>
  <c r="V19" i="6"/>
  <c r="R20" i="6"/>
  <c r="S20" i="6"/>
  <c r="T20" i="6"/>
  <c r="U20" i="6"/>
  <c r="V20" i="6"/>
  <c r="R21" i="6"/>
  <c r="S21" i="6"/>
  <c r="T21" i="6"/>
  <c r="U21" i="6"/>
  <c r="V21" i="6"/>
  <c r="R22" i="6"/>
  <c r="S22" i="6"/>
  <c r="T22" i="6"/>
  <c r="U22" i="6"/>
  <c r="V22" i="6"/>
  <c r="R23" i="6"/>
  <c r="S23" i="6"/>
  <c r="T23" i="6"/>
  <c r="U23" i="6"/>
  <c r="V23" i="6"/>
  <c r="R24" i="6"/>
  <c r="S24" i="6"/>
  <c r="T24" i="6"/>
  <c r="U24" i="6"/>
  <c r="V24" i="6"/>
  <c r="S3" i="6"/>
  <c r="T3" i="6"/>
  <c r="U3" i="6"/>
  <c r="V3" i="6"/>
  <c r="R3" i="6"/>
  <c r="H4" i="6"/>
  <c r="I4" i="6"/>
  <c r="J4" i="6"/>
  <c r="K4" i="6"/>
  <c r="L4" i="6"/>
  <c r="M4" i="6"/>
  <c r="N4" i="6"/>
  <c r="O4" i="6"/>
  <c r="P4" i="6"/>
  <c r="Q4" i="6"/>
  <c r="H5" i="6"/>
  <c r="I5" i="6"/>
  <c r="J5" i="6"/>
  <c r="K5" i="6"/>
  <c r="L5" i="6"/>
  <c r="M5" i="6"/>
  <c r="N5" i="6"/>
  <c r="O5" i="6"/>
  <c r="P5" i="6"/>
  <c r="Q5" i="6"/>
  <c r="H6" i="6"/>
  <c r="I6" i="6"/>
  <c r="J6" i="6"/>
  <c r="K6" i="6"/>
  <c r="L6" i="6"/>
  <c r="M6" i="6"/>
  <c r="N6" i="6"/>
  <c r="O6" i="6"/>
  <c r="P6" i="6"/>
  <c r="Q6" i="6"/>
  <c r="H7" i="6"/>
  <c r="I7" i="6"/>
  <c r="J7" i="6"/>
  <c r="K7" i="6"/>
  <c r="L7" i="6"/>
  <c r="M7" i="6"/>
  <c r="N7" i="6"/>
  <c r="O7" i="6"/>
  <c r="P7" i="6"/>
  <c r="Q7" i="6"/>
  <c r="H8" i="6"/>
  <c r="I8" i="6"/>
  <c r="J8" i="6"/>
  <c r="K8" i="6"/>
  <c r="L8" i="6"/>
  <c r="M8" i="6"/>
  <c r="N8" i="6"/>
  <c r="O8" i="6"/>
  <c r="P8" i="6"/>
  <c r="Q8" i="6"/>
  <c r="H9" i="6"/>
  <c r="I9" i="6"/>
  <c r="J9" i="6"/>
  <c r="K9" i="6"/>
  <c r="L9" i="6"/>
  <c r="M9" i="6"/>
  <c r="N9" i="6"/>
  <c r="O9" i="6"/>
  <c r="P9" i="6"/>
  <c r="Q9" i="6"/>
  <c r="H10" i="6"/>
  <c r="I10" i="6"/>
  <c r="J10" i="6"/>
  <c r="K10" i="6"/>
  <c r="L10" i="6"/>
  <c r="M10" i="6"/>
  <c r="N10" i="6"/>
  <c r="O10" i="6"/>
  <c r="P10" i="6"/>
  <c r="Q10" i="6"/>
  <c r="H11" i="6"/>
  <c r="I11" i="6"/>
  <c r="J11" i="6"/>
  <c r="K11" i="6"/>
  <c r="L11" i="6"/>
  <c r="M11" i="6"/>
  <c r="N11" i="6"/>
  <c r="O11" i="6"/>
  <c r="P11" i="6"/>
  <c r="Q11" i="6"/>
  <c r="H12" i="6"/>
  <c r="I12" i="6"/>
  <c r="J12" i="6"/>
  <c r="K12" i="6"/>
  <c r="L12" i="6"/>
  <c r="M12" i="6"/>
  <c r="N12" i="6"/>
  <c r="O12" i="6"/>
  <c r="P12" i="6"/>
  <c r="Q12" i="6"/>
  <c r="H13" i="6"/>
  <c r="I13" i="6"/>
  <c r="J13" i="6"/>
  <c r="K13" i="6"/>
  <c r="L13" i="6"/>
  <c r="M13" i="6"/>
  <c r="N13" i="6"/>
  <c r="O13" i="6"/>
  <c r="P13" i="6"/>
  <c r="Q13" i="6"/>
  <c r="H14" i="6"/>
  <c r="I14" i="6"/>
  <c r="J14" i="6"/>
  <c r="K14" i="6"/>
  <c r="L14" i="6"/>
  <c r="M14" i="6"/>
  <c r="N14" i="6"/>
  <c r="O14" i="6"/>
  <c r="P14" i="6"/>
  <c r="Q14" i="6"/>
  <c r="H15" i="6"/>
  <c r="I15" i="6"/>
  <c r="J15" i="6"/>
  <c r="K15" i="6"/>
  <c r="L15" i="6"/>
  <c r="M15" i="6"/>
  <c r="N15" i="6"/>
  <c r="O15" i="6"/>
  <c r="P15" i="6"/>
  <c r="Q15" i="6"/>
  <c r="H16" i="6"/>
  <c r="I16" i="6"/>
  <c r="C38" i="1" s="1"/>
  <c r="J16" i="6"/>
  <c r="D38" i="1" s="1"/>
  <c r="K16" i="6"/>
  <c r="L16" i="6"/>
  <c r="M16" i="6"/>
  <c r="G38" i="1" s="1"/>
  <c r="N16" i="6"/>
  <c r="H38" i="1" s="1"/>
  <c r="O16" i="6"/>
  <c r="P16" i="6"/>
  <c r="Q16" i="6"/>
  <c r="K38" i="1" s="1"/>
  <c r="H17" i="6"/>
  <c r="I17" i="6"/>
  <c r="J17" i="6"/>
  <c r="K17" i="6"/>
  <c r="L17" i="6"/>
  <c r="M17" i="6"/>
  <c r="N17" i="6"/>
  <c r="O17" i="6"/>
  <c r="P17" i="6"/>
  <c r="Q17" i="6"/>
  <c r="H18" i="6"/>
  <c r="I18" i="6"/>
  <c r="J18" i="6"/>
  <c r="K18" i="6"/>
  <c r="L18" i="6"/>
  <c r="M18" i="6"/>
  <c r="N18" i="6"/>
  <c r="O18" i="6"/>
  <c r="P18" i="6"/>
  <c r="Q18" i="6"/>
  <c r="H19" i="6"/>
  <c r="I19" i="6"/>
  <c r="J19" i="6"/>
  <c r="K19" i="6"/>
  <c r="L19" i="6"/>
  <c r="M19" i="6"/>
  <c r="N19" i="6"/>
  <c r="O19" i="6"/>
  <c r="P19" i="6"/>
  <c r="Q19" i="6"/>
  <c r="H20" i="6"/>
  <c r="I20" i="6"/>
  <c r="J20" i="6"/>
  <c r="K20" i="6"/>
  <c r="L20" i="6"/>
  <c r="M20" i="6"/>
  <c r="N20" i="6"/>
  <c r="O20" i="6"/>
  <c r="P20" i="6"/>
  <c r="Q20" i="6"/>
  <c r="H21" i="6"/>
  <c r="I21" i="6"/>
  <c r="J21" i="6"/>
  <c r="K21" i="6"/>
  <c r="L21" i="6"/>
  <c r="M21" i="6"/>
  <c r="N21" i="6"/>
  <c r="O21" i="6"/>
  <c r="P21" i="6"/>
  <c r="Q21" i="6"/>
  <c r="H22" i="6"/>
  <c r="I22" i="6"/>
  <c r="J22" i="6"/>
  <c r="K22" i="6"/>
  <c r="L22" i="6"/>
  <c r="M22" i="6"/>
  <c r="N22" i="6"/>
  <c r="O22" i="6"/>
  <c r="P22" i="6"/>
  <c r="Q22" i="6"/>
  <c r="H23" i="6"/>
  <c r="I23" i="6"/>
  <c r="J23" i="6"/>
  <c r="K23" i="6"/>
  <c r="L23" i="6"/>
  <c r="M23" i="6"/>
  <c r="N23" i="6"/>
  <c r="O23" i="6"/>
  <c r="P23" i="6"/>
  <c r="Q23" i="6"/>
  <c r="H24" i="6"/>
  <c r="I24" i="6"/>
  <c r="J24" i="6"/>
  <c r="K24" i="6"/>
  <c r="L24" i="6"/>
  <c r="M24" i="6"/>
  <c r="N24" i="6"/>
  <c r="O24" i="6"/>
  <c r="P24" i="6"/>
  <c r="Q24" i="6"/>
  <c r="I3" i="6"/>
  <c r="J3" i="6"/>
  <c r="K3" i="6"/>
  <c r="L3" i="6"/>
  <c r="M3" i="6"/>
  <c r="N3" i="6"/>
  <c r="O3" i="6"/>
  <c r="P3" i="6"/>
  <c r="Q3" i="6"/>
  <c r="H3" i="6"/>
  <c r="B4" i="6"/>
  <c r="C4" i="6"/>
  <c r="D4" i="6"/>
  <c r="E4" i="6"/>
  <c r="F4" i="6"/>
  <c r="G4" i="6"/>
  <c r="B5" i="6"/>
  <c r="C5" i="6"/>
  <c r="D5" i="6"/>
  <c r="E5" i="6"/>
  <c r="F5" i="6"/>
  <c r="G5" i="6"/>
  <c r="B6" i="6"/>
  <c r="C6" i="6"/>
  <c r="D6" i="6"/>
  <c r="E6" i="6"/>
  <c r="F6" i="6"/>
  <c r="G6" i="6"/>
  <c r="B7" i="6"/>
  <c r="C7" i="6"/>
  <c r="D7" i="6"/>
  <c r="E7" i="6"/>
  <c r="F7" i="6"/>
  <c r="G7" i="6"/>
  <c r="B8" i="6"/>
  <c r="C8" i="6"/>
  <c r="D8" i="6"/>
  <c r="E8" i="6"/>
  <c r="F8" i="6"/>
  <c r="G8" i="6"/>
  <c r="B9" i="6"/>
  <c r="C9" i="6"/>
  <c r="D9" i="6"/>
  <c r="E9" i="6"/>
  <c r="F9" i="6"/>
  <c r="G9" i="6"/>
  <c r="B10" i="6"/>
  <c r="C10" i="6"/>
  <c r="D10" i="6"/>
  <c r="E10" i="6"/>
  <c r="F10" i="6"/>
  <c r="G10" i="6"/>
  <c r="B11" i="6"/>
  <c r="C11" i="6"/>
  <c r="D11" i="6"/>
  <c r="E11" i="6"/>
  <c r="F11" i="6"/>
  <c r="G11" i="6"/>
  <c r="B12" i="6"/>
  <c r="C12" i="6"/>
  <c r="D12" i="6"/>
  <c r="E12" i="6"/>
  <c r="F12" i="6"/>
  <c r="G12" i="6"/>
  <c r="B13" i="6"/>
  <c r="C13" i="6"/>
  <c r="D13" i="6"/>
  <c r="E13" i="6"/>
  <c r="F13" i="6"/>
  <c r="G13" i="6"/>
  <c r="B14" i="6"/>
  <c r="C14" i="6"/>
  <c r="D14" i="6"/>
  <c r="E14" i="6"/>
  <c r="F14" i="6"/>
  <c r="G14" i="6"/>
  <c r="B15" i="6"/>
  <c r="C15" i="6"/>
  <c r="D15" i="6"/>
  <c r="E15" i="6"/>
  <c r="F15" i="6"/>
  <c r="G15" i="6"/>
  <c r="B16" i="6"/>
  <c r="C16" i="6"/>
  <c r="C52" i="1" s="1"/>
  <c r="D16" i="6"/>
  <c r="E16" i="6"/>
  <c r="F16" i="6"/>
  <c r="G16" i="6"/>
  <c r="G52" i="1" s="1"/>
  <c r="B17" i="6"/>
  <c r="C17" i="6"/>
  <c r="D17" i="6"/>
  <c r="E17" i="6"/>
  <c r="F17" i="6"/>
  <c r="G17" i="6"/>
  <c r="B18" i="6"/>
  <c r="C18" i="6"/>
  <c r="D18" i="6"/>
  <c r="E18" i="6"/>
  <c r="F18" i="6"/>
  <c r="G18" i="6"/>
  <c r="B19" i="6"/>
  <c r="C19" i="6"/>
  <c r="D19" i="6"/>
  <c r="E19" i="6"/>
  <c r="F19" i="6"/>
  <c r="G19" i="6"/>
  <c r="B20" i="6"/>
  <c r="C20" i="6"/>
  <c r="D20" i="6"/>
  <c r="E20" i="6"/>
  <c r="F20" i="6"/>
  <c r="G20" i="6"/>
  <c r="B21" i="6"/>
  <c r="C21" i="6"/>
  <c r="D21" i="6"/>
  <c r="E21" i="6"/>
  <c r="F21" i="6"/>
  <c r="G21" i="6"/>
  <c r="B22" i="6"/>
  <c r="C22" i="6"/>
  <c r="D22" i="6"/>
  <c r="E22" i="6"/>
  <c r="F22" i="6"/>
  <c r="G22" i="6"/>
  <c r="B23" i="6"/>
  <c r="C23" i="6"/>
  <c r="D23" i="6"/>
  <c r="E23" i="6"/>
  <c r="F23" i="6"/>
  <c r="G23" i="6"/>
  <c r="B24" i="6"/>
  <c r="C24" i="6"/>
  <c r="D24" i="6"/>
  <c r="E24" i="6"/>
  <c r="F24" i="6"/>
  <c r="G24" i="6"/>
  <c r="C3" i="6"/>
  <c r="D3" i="6"/>
  <c r="E3" i="6"/>
  <c r="F3" i="6"/>
  <c r="G3" i="6"/>
  <c r="B3" i="6"/>
  <c r="C5" i="1"/>
  <c r="D5" i="1"/>
  <c r="E5" i="1"/>
  <c r="F5" i="1"/>
  <c r="G5" i="1"/>
  <c r="H5" i="1"/>
  <c r="I5" i="1"/>
  <c r="J5" i="1"/>
  <c r="B5" i="1"/>
  <c r="C63" i="1"/>
  <c r="D63" i="1"/>
  <c r="E63" i="1"/>
  <c r="F63" i="1"/>
  <c r="G63" i="1"/>
  <c r="H63" i="1"/>
  <c r="I63" i="1"/>
  <c r="J63" i="1"/>
  <c r="K63" i="1"/>
  <c r="B63" i="1"/>
  <c r="C56" i="1"/>
  <c r="D56" i="1"/>
  <c r="E56" i="1"/>
  <c r="F56" i="1"/>
  <c r="G56" i="1"/>
  <c r="B56" i="1"/>
  <c r="C49" i="1"/>
  <c r="D49" i="1"/>
  <c r="E49" i="1"/>
  <c r="F49" i="1"/>
  <c r="B49" i="1"/>
  <c r="C42" i="1"/>
  <c r="D42" i="1"/>
  <c r="E42" i="1"/>
  <c r="F42" i="1"/>
  <c r="G42" i="1"/>
  <c r="H42" i="1"/>
  <c r="I42" i="1"/>
  <c r="J42" i="1"/>
  <c r="K42" i="1"/>
  <c r="B42" i="1"/>
  <c r="C35" i="1"/>
  <c r="D35" i="1"/>
  <c r="E35" i="1"/>
  <c r="F35" i="1"/>
  <c r="G35" i="1"/>
  <c r="H35" i="1"/>
  <c r="I35" i="1"/>
  <c r="J35" i="1"/>
  <c r="B35" i="1"/>
  <c r="C22" i="1"/>
  <c r="D22" i="1"/>
  <c r="E22" i="1"/>
  <c r="F22" i="1"/>
  <c r="G22" i="1"/>
  <c r="H22" i="1"/>
  <c r="I22" i="1"/>
  <c r="J22" i="1"/>
  <c r="B22" i="1"/>
  <c r="C15" i="1"/>
  <c r="F15" i="1"/>
  <c r="G15" i="1"/>
  <c r="H15" i="1"/>
  <c r="B15" i="1"/>
  <c r="C8" i="1"/>
  <c r="D8" i="1"/>
  <c r="E8" i="1"/>
  <c r="F8" i="1"/>
  <c r="G8" i="1"/>
  <c r="H8" i="1"/>
  <c r="I8" i="1"/>
  <c r="J8" i="1"/>
  <c r="B8" i="1"/>
  <c r="C62" i="1"/>
  <c r="D62" i="1"/>
  <c r="E62" i="1"/>
  <c r="F62" i="1"/>
  <c r="G62" i="1"/>
  <c r="H62" i="1"/>
  <c r="I62" i="1"/>
  <c r="J62" i="1"/>
  <c r="K62" i="1"/>
  <c r="B62" i="1"/>
  <c r="C55" i="1"/>
  <c r="D55" i="1"/>
  <c r="E55" i="1"/>
  <c r="F55" i="1"/>
  <c r="G55" i="1"/>
  <c r="B55" i="1"/>
  <c r="C48" i="1"/>
  <c r="D48" i="1"/>
  <c r="E48" i="1"/>
  <c r="F48" i="1"/>
  <c r="B48" i="1"/>
  <c r="C41" i="1"/>
  <c r="D41" i="1"/>
  <c r="E41" i="1"/>
  <c r="F41" i="1"/>
  <c r="G41" i="1"/>
  <c r="J41" i="1"/>
  <c r="B41" i="1"/>
  <c r="C34" i="1"/>
  <c r="D34" i="1"/>
  <c r="E34" i="1"/>
  <c r="F34" i="1"/>
  <c r="G34" i="1"/>
  <c r="H34" i="1"/>
  <c r="I34" i="1"/>
  <c r="J34" i="1"/>
  <c r="B34" i="1"/>
  <c r="C21" i="1"/>
  <c r="D21" i="1"/>
  <c r="E21" i="1"/>
  <c r="F21" i="1"/>
  <c r="G21" i="1"/>
  <c r="H21" i="1"/>
  <c r="J21" i="1"/>
  <c r="B21" i="1"/>
  <c r="D14" i="1"/>
  <c r="E14" i="1"/>
  <c r="F14" i="1"/>
  <c r="G14" i="1"/>
  <c r="H14" i="1"/>
  <c r="B14" i="1"/>
  <c r="C7" i="1"/>
  <c r="D7" i="1"/>
  <c r="E7" i="1"/>
  <c r="F7" i="1"/>
  <c r="G7" i="1"/>
  <c r="H7" i="1"/>
  <c r="I7" i="1"/>
  <c r="J7" i="1"/>
  <c r="B7" i="1"/>
  <c r="C61" i="1"/>
  <c r="D61" i="1"/>
  <c r="E61" i="1"/>
  <c r="F61" i="1"/>
  <c r="G61" i="1"/>
  <c r="H61" i="1"/>
  <c r="I61" i="1"/>
  <c r="J61" i="1"/>
  <c r="K61" i="1"/>
  <c r="B61" i="1"/>
  <c r="E47" i="1"/>
  <c r="F47" i="1"/>
  <c r="F45" i="1" l="1"/>
  <c r="B45" i="1"/>
  <c r="H31" i="1"/>
  <c r="D31" i="1"/>
  <c r="F11" i="1"/>
  <c r="D11" i="1"/>
  <c r="H18" i="1"/>
  <c r="D18" i="1"/>
  <c r="F25" i="1"/>
  <c r="B25" i="1"/>
  <c r="H4" i="1"/>
  <c r="D4" i="1"/>
  <c r="E52" i="1"/>
  <c r="E38" i="1"/>
  <c r="B31" i="1"/>
  <c r="H11" i="1"/>
  <c r="B11" i="1"/>
  <c r="J18" i="1"/>
  <c r="F18" i="1"/>
  <c r="J4" i="1"/>
  <c r="F4" i="1"/>
  <c r="I38" i="1"/>
  <c r="C45" i="1"/>
  <c r="E11" i="1"/>
  <c r="I18" i="1"/>
  <c r="E18" i="1"/>
  <c r="C25" i="1"/>
  <c r="I4" i="1"/>
  <c r="E4" i="1"/>
  <c r="J38" i="1"/>
  <c r="F38" i="1"/>
  <c r="B38" i="1"/>
  <c r="B52" i="1"/>
  <c r="D52" i="1"/>
  <c r="F52" i="1"/>
  <c r="G54" i="1"/>
  <c r="G53" i="1"/>
  <c r="C54" i="1"/>
  <c r="D54" i="1"/>
  <c r="E54" i="1"/>
  <c r="F54" i="1"/>
  <c r="B54" i="1"/>
  <c r="C47" i="1"/>
  <c r="D47" i="1"/>
  <c r="B47" i="1"/>
  <c r="C40" i="1"/>
  <c r="D40" i="1"/>
  <c r="E40" i="1"/>
  <c r="F40" i="1"/>
  <c r="G40" i="1"/>
  <c r="H40" i="1"/>
  <c r="I40" i="1"/>
  <c r="J40" i="1"/>
  <c r="B40" i="1"/>
  <c r="C33" i="1"/>
  <c r="D33" i="1"/>
  <c r="E33" i="1"/>
  <c r="F33" i="1"/>
  <c r="G33" i="1"/>
  <c r="H33" i="1"/>
  <c r="I33" i="1"/>
  <c r="J33" i="1"/>
  <c r="B33" i="1"/>
  <c r="C27" i="1"/>
  <c r="D27" i="1"/>
  <c r="E27" i="1"/>
  <c r="F27" i="1"/>
  <c r="B27" i="1"/>
  <c r="C20" i="1"/>
  <c r="D20" i="1"/>
  <c r="E20" i="1"/>
  <c r="F20" i="1"/>
  <c r="G20" i="1"/>
  <c r="H20" i="1"/>
  <c r="I20" i="1"/>
  <c r="J20" i="1"/>
  <c r="B20" i="1"/>
  <c r="C13" i="1"/>
  <c r="D13" i="1"/>
  <c r="E13" i="1"/>
  <c r="F13" i="1"/>
  <c r="G13" i="1"/>
  <c r="H13" i="1"/>
  <c r="B13" i="1"/>
  <c r="C6" i="1"/>
  <c r="D6" i="1"/>
  <c r="E6" i="1"/>
  <c r="F6" i="1"/>
  <c r="G6" i="1"/>
  <c r="H6" i="1"/>
  <c r="I6" i="1"/>
  <c r="J6" i="1"/>
  <c r="B6" i="1"/>
  <c r="H60" i="1"/>
  <c r="I60" i="1"/>
  <c r="J60" i="1"/>
  <c r="K60" i="1"/>
  <c r="C60" i="1"/>
  <c r="D60" i="1"/>
  <c r="E60" i="1"/>
  <c r="F60" i="1"/>
  <c r="G60" i="1"/>
  <c r="B60" i="1"/>
  <c r="C53" i="1"/>
  <c r="D53" i="1"/>
  <c r="E53" i="1"/>
  <c r="F53" i="1"/>
  <c r="B53" i="1"/>
  <c r="C46" i="1"/>
  <c r="D46" i="1"/>
  <c r="E46" i="1"/>
  <c r="F46" i="1"/>
  <c r="B46" i="1"/>
  <c r="C39" i="1"/>
  <c r="D39" i="1"/>
  <c r="E39" i="1"/>
  <c r="F39" i="1"/>
  <c r="G39" i="1"/>
  <c r="H39" i="1"/>
  <c r="I39" i="1"/>
  <c r="J39" i="1"/>
  <c r="K39" i="1"/>
  <c r="B39" i="1"/>
  <c r="C32" i="1"/>
  <c r="D32" i="1"/>
  <c r="E32" i="1"/>
  <c r="F32" i="1"/>
  <c r="G32" i="1"/>
  <c r="H32" i="1"/>
  <c r="I32" i="1"/>
  <c r="J32" i="1"/>
  <c r="B32" i="1"/>
  <c r="C26" i="1"/>
  <c r="D26" i="1"/>
  <c r="E26" i="1"/>
  <c r="F26" i="1"/>
  <c r="B26" i="1"/>
  <c r="C19" i="1"/>
  <c r="D19" i="1"/>
  <c r="E19" i="1"/>
  <c r="F19" i="1"/>
  <c r="G19" i="1"/>
  <c r="H19" i="1"/>
  <c r="I19" i="1"/>
  <c r="J19" i="1"/>
  <c r="B19" i="1"/>
  <c r="C12" i="1"/>
  <c r="D12" i="1"/>
  <c r="E12" i="1"/>
  <c r="F12" i="1"/>
  <c r="G12" i="1"/>
  <c r="H12" i="1"/>
  <c r="B12" i="1"/>
</calcChain>
</file>

<file path=xl/sharedStrings.xml><?xml version="1.0" encoding="utf-8"?>
<sst xmlns="http://schemas.openxmlformats.org/spreadsheetml/2006/main" count="613" uniqueCount="141">
  <si>
    <t>Alves</t>
  </si>
  <si>
    <t>Tirs</t>
  </si>
  <si>
    <t>Tirs sur montant</t>
  </si>
  <si>
    <t>Tirs cadrés</t>
  </si>
  <si>
    <t>Tirs non cadrés</t>
  </si>
  <si>
    <t>Tirs contrés</t>
  </si>
  <si>
    <t>% tirs cadrés</t>
  </si>
  <si>
    <t>Tirs totaux</t>
  </si>
  <si>
    <t>Tirs hors surface</t>
  </si>
  <si>
    <t>% Tirs hors surface</t>
  </si>
  <si>
    <t>Tirs tête</t>
  </si>
  <si>
    <t>2019-2020</t>
  </si>
  <si>
    <t>2018-2019</t>
  </si>
  <si>
    <t>2017-2018</t>
  </si>
  <si>
    <t>Jeu</t>
  </si>
  <si>
    <t>Ballons joués</t>
  </si>
  <si>
    <t>Touches dans surface</t>
  </si>
  <si>
    <t>Ballons perdus</t>
  </si>
  <si>
    <t>% de ballons perdus</t>
  </si>
  <si>
    <t>Centres réussis</t>
  </si>
  <si>
    <t>Centres totaux</t>
  </si>
  <si>
    <t>% centres réussis</t>
  </si>
  <si>
    <t>Passes</t>
  </si>
  <si>
    <t>Passes réussies</t>
  </si>
  <si>
    <t>Passes totales</t>
  </si>
  <si>
    <t>% passes réussies</t>
  </si>
  <si>
    <t>Passes longues réussies</t>
  </si>
  <si>
    <t>Passes longues totales</t>
  </si>
  <si>
    <t>% Passes longues réussies</t>
  </si>
  <si>
    <t>% de passes longues</t>
  </si>
  <si>
    <t>Passes réussies vers dernier 1/3</t>
  </si>
  <si>
    <t>Passes clés</t>
  </si>
  <si>
    <t>Progression</t>
  </si>
  <si>
    <t>Distance des passes</t>
  </si>
  <si>
    <t>Mètres gagnés par la passe</t>
  </si>
  <si>
    <t>% mètres passes vers l'avant</t>
  </si>
  <si>
    <t>Mètres gagnés par la conduite</t>
  </si>
  <si>
    <t>Mètres gagnés totaux</t>
  </si>
  <si>
    <t>Duels</t>
  </si>
  <si>
    <t>Dribbles réussis</t>
  </si>
  <si>
    <t>Dribbles tentés</t>
  </si>
  <si>
    <t>% dribbles réussis</t>
  </si>
  <si>
    <t>Duels gagnés</t>
  </si>
  <si>
    <t>Duels disputés</t>
  </si>
  <si>
    <t>% duels gagnés</t>
  </si>
  <si>
    <t>Duels aériens gagnés</t>
  </si>
  <si>
    <t>Duels aériens disputés</t>
  </si>
  <si>
    <t>% duels aériens gagnés</t>
  </si>
  <si>
    <t>Défense</t>
  </si>
  <si>
    <t>Tacles réussis</t>
  </si>
  <si>
    <t>Tacles tentés</t>
  </si>
  <si>
    <t>% tacles réussis</t>
  </si>
  <si>
    <t>Dégagements</t>
  </si>
  <si>
    <t>Interceptions</t>
  </si>
  <si>
    <t>Contres</t>
  </si>
  <si>
    <t>Pressing réussis</t>
  </si>
  <si>
    <t>Pressing tentés</t>
  </si>
  <si>
    <t>% pressing réussis</t>
  </si>
  <si>
    <t>Ballons récupérés</t>
  </si>
  <si>
    <t>Discipline</t>
  </si>
  <si>
    <t>Fautes subies</t>
  </si>
  <si>
    <t>Fautes commises</t>
  </si>
  <si>
    <t>Ratio fautes subies/commises</t>
  </si>
  <si>
    <t xml:space="preserve">Cartons jaunes </t>
  </si>
  <si>
    <t>Cartons rouges</t>
  </si>
  <si>
    <t xml:space="preserve">Buts </t>
  </si>
  <si>
    <t>Buts inscrits</t>
  </si>
  <si>
    <t>Hors surface</t>
  </si>
  <si>
    <t>Contre attaque</t>
  </si>
  <si>
    <t>Pénalty</t>
  </si>
  <si>
    <t>CPA hors pénalty</t>
  </si>
  <si>
    <t>Résultats</t>
  </si>
  <si>
    <t>Matches joués</t>
  </si>
  <si>
    <t>Victoires</t>
  </si>
  <si>
    <t>Nuls</t>
  </si>
  <si>
    <t>Défaites</t>
  </si>
  <si>
    <t>Points</t>
  </si>
  <si>
    <t>Titularisations</t>
  </si>
  <si>
    <t>% Titularisations</t>
  </si>
  <si>
    <t>% de matches joués</t>
  </si>
  <si>
    <t>Minutes</t>
  </si>
  <si>
    <t>% Minutes</t>
  </si>
  <si>
    <t>Adli</t>
  </si>
  <si>
    <t>Aouchiche</t>
  </si>
  <si>
    <t>Bakker</t>
  </si>
  <si>
    <t>Berchiche</t>
  </si>
  <si>
    <t>Bernat</t>
  </si>
  <si>
    <t>Bernède</t>
  </si>
  <si>
    <t>Choupo-Moting</t>
  </si>
  <si>
    <t>Dagba</t>
  </si>
  <si>
    <t>Di Maria</t>
  </si>
  <si>
    <t>Diaby</t>
  </si>
  <si>
    <t>Diallo</t>
  </si>
  <si>
    <t>Diarra</t>
  </si>
  <si>
    <t>Draxler</t>
  </si>
  <si>
    <t>Guclu</t>
  </si>
  <si>
    <t>Guedes</t>
  </si>
  <si>
    <t>Gueye</t>
  </si>
  <si>
    <t>Herrera</t>
  </si>
  <si>
    <t>Icardi</t>
  </si>
  <si>
    <t>Jesé</t>
  </si>
  <si>
    <t>Kehrer</t>
  </si>
  <si>
    <t>Kimpembe</t>
  </si>
  <si>
    <t>Kouassi</t>
  </si>
  <si>
    <t>Kurzawa</t>
  </si>
  <si>
    <t>Lo Celso</t>
  </si>
  <si>
    <t>Lucas</t>
  </si>
  <si>
    <t>Marquinhos</t>
  </si>
  <si>
    <t>Matuidi</t>
  </si>
  <si>
    <t>Mbappé</t>
  </si>
  <si>
    <t>Mbe Soh</t>
  </si>
  <si>
    <t>Meunier</t>
  </si>
  <si>
    <t>Neymar</t>
  </si>
  <si>
    <t>Nkunku</t>
  </si>
  <si>
    <t>N'Soki</t>
  </si>
  <si>
    <t>Paredes</t>
  </si>
  <si>
    <t>Pastore</t>
  </si>
  <si>
    <t>Rabiot</t>
  </si>
  <si>
    <t>Rimane</t>
  </si>
  <si>
    <t>Sarabia</t>
  </si>
  <si>
    <t>Thiago Motta</t>
  </si>
  <si>
    <t>Thiago Silva</t>
  </si>
  <si>
    <t>Verratti</t>
  </si>
  <si>
    <t>Weah</t>
  </si>
  <si>
    <t>Zagre</t>
  </si>
  <si>
    <t>Joueurs</t>
  </si>
  <si>
    <t>Passes décisives</t>
  </si>
  <si>
    <t>Cavani</t>
  </si>
  <si>
    <t>Augustin</t>
  </si>
  <si>
    <t>Aurier</t>
  </si>
  <si>
    <t>Ben Arfa</t>
  </si>
  <si>
    <t>Ikoné</t>
  </si>
  <si>
    <t>Krychowiak</t>
  </si>
  <si>
    <t>Maxwell</t>
  </si>
  <si>
    <t>2016-2017</t>
  </si>
  <si>
    <t>Danilo Pereira</t>
  </si>
  <si>
    <t>Florenzi</t>
  </si>
  <si>
    <t>Kean</t>
  </si>
  <si>
    <t>Pembélé</t>
  </si>
  <si>
    <t>Rafinha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</si>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</sst>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rgb="FFFFFFFF"/>
      <name val="Arial"/>
      <family val="2"/>
    </font>
    <font>
      <sz val="11"/>
      <color rgb="FF44546A"/>
      <name val="Arial"/>
      <family val="2"/>
    </font>
    <font>
      <b/>
      <sz val="11"/>
      <color rgb="FFFFFFFF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</fills>
  <borders count="9">
    <border>
      <left/>
      <right/>
      <top/>
      <bottom/>
      <diagonal/>
    </border>
    <border>
      <left style="thin">
        <color rgb="FF44546A"/>
      </left>
      <right/>
      <top style="thin">
        <color rgb="FF44546A"/>
      </top>
      <bottom style="thin">
        <color rgb="FF44546A"/>
      </bottom>
      <diagonal/>
    </border>
    <border>
      <left/>
      <right/>
      <top style="thin">
        <color rgb="FF44546A"/>
      </top>
      <bottom style="thin">
        <color rgb="FF44546A"/>
      </bottom>
      <diagonal/>
    </border>
    <border>
      <left/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rgb="FF44546A"/>
      </left>
      <right style="hair">
        <color rgb="FF44546A"/>
      </right>
      <top style="thin">
        <color rgb="FF44546A"/>
      </top>
      <bottom style="hair">
        <color rgb="FF44546A"/>
      </bottom>
      <diagonal/>
    </border>
    <border>
      <left style="hair">
        <color rgb="FF44546A"/>
      </left>
      <right style="hair">
        <color rgb="FF44546A"/>
      </right>
      <top style="thin">
        <color rgb="FF44546A"/>
      </top>
      <bottom style="thin">
        <color rgb="FF44546A"/>
      </bottom>
      <diagonal/>
    </border>
    <border>
      <left style="hair">
        <color rgb="FF44546A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hair">
        <color rgb="FF44546A"/>
      </left>
      <right style="hair">
        <color rgb="FF44546A"/>
      </right>
      <top style="thin">
        <color rgb="FF44546A"/>
      </top>
      <bottom style="hair">
        <color rgb="FF44546A"/>
      </bottom>
      <diagonal/>
    </border>
    <border>
      <left style="thin">
        <color rgb="FF44546A"/>
      </left>
      <right style="hair">
        <color rgb="FF44546A"/>
      </right>
      <top style="hair">
        <color rgb="FF44546A"/>
      </top>
      <bottom style="hair">
        <color rgb="FF44546A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164" fontId="5" fillId="0" borderId="0" xfId="1" applyNumberFormat="1" applyFont="1" applyFill="1" applyBorder="1"/>
    <xf numFmtId="0" fontId="0" fillId="0" borderId="0" xfId="0" applyAlignment="1">
      <alignment wrapText="1"/>
    </xf>
    <xf numFmtId="164" fontId="0" fillId="0" borderId="0" xfId="0" applyNumberFormat="1"/>
    <xf numFmtId="10" fontId="5" fillId="0" borderId="0" xfId="0" applyNumberFormat="1" applyFont="1"/>
    <xf numFmtId="164" fontId="3" fillId="0" borderId="7" xfId="1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6" fillId="0" borderId="0" xfId="0" applyFont="1"/>
    <xf numFmtId="164" fontId="6" fillId="0" borderId="0" xfId="1" applyNumberFormat="1" applyFont="1" applyFill="1" applyBorder="1"/>
    <xf numFmtId="9" fontId="6" fillId="0" borderId="0" xfId="1" applyFont="1" applyFill="1" applyBorder="1"/>
    <xf numFmtId="0" fontId="4" fillId="4" borderId="0" xfId="0" applyFont="1" applyFill="1" applyBorder="1" applyAlignment="1">
      <alignment vertical="center"/>
    </xf>
    <xf numFmtId="164" fontId="0" fillId="0" borderId="0" xfId="1" applyNumberFormat="1" applyFont="1"/>
    <xf numFmtId="1" fontId="0" fillId="0" borderId="0" xfId="0" applyNumberFormat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ibaut/Blog/Data%20Center/Bilans%20individuels%20par%20saison/2020-2021/Buts%20Total%20CL%2020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hibaut/Blog/Data%20Center/Bilans%20individuels%20par%20saison/2020-2021/D&#233;fense%20Total%20CL%2020-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hibaut/Blog/Data%20Center/Bilans%20individuels%20par%20saison/2020-2021/Discipline%20Total%20CL%2020-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ibaut/Blog/Data%20Center/Bilans%20individuels%20par%20saison/2020-2021/Duels%20Total%20CL%2020-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hibaut/Blog/Data%20Center/Bilans%20individuels%20par%20saison/2020-2021/Jeu%20Total%20CL%2020-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hibaut/Blog/Data%20Center/Bilans%20individuels%20par%20saison/2020-2021/Passes%20Total%20CL%2020-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hibaut/Blog/Data%20Center/Bilans%20individuels%20par%20saison/2020-2021/Progression%20Total%20CL%2020-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hibaut/Blog/Data%20Center/Bilans%20individuels%20par%20saison/2020-2021/R&#233;sultats%20Total%20CL%2020-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hibaut/Blog/Data%20Center/Bilans%20individuels%20par%20saison/2020-2021/Tirs%20Total%20CL%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2">
          <cell r="B2">
            <v>0</v>
          </cell>
          <cell r="G2">
            <v>0</v>
          </cell>
        </row>
        <row r="3">
          <cell r="B3">
            <v>0</v>
          </cell>
          <cell r="G3">
            <v>0</v>
          </cell>
        </row>
        <row r="4">
          <cell r="B4">
            <v>0</v>
          </cell>
          <cell r="G4">
            <v>0</v>
          </cell>
        </row>
        <row r="5">
          <cell r="B5">
            <v>1</v>
          </cell>
          <cell r="G5">
            <v>4</v>
          </cell>
        </row>
        <row r="6">
          <cell r="B6">
            <v>0</v>
          </cell>
          <cell r="G6">
            <v>1</v>
          </cell>
        </row>
        <row r="7">
          <cell r="B7">
            <v>0</v>
          </cell>
          <cell r="G7">
            <v>1</v>
          </cell>
        </row>
        <row r="8">
          <cell r="B8">
            <v>0</v>
          </cell>
          <cell r="G8">
            <v>0</v>
          </cell>
        </row>
        <row r="9">
          <cell r="B9">
            <v>0</v>
          </cell>
          <cell r="G9">
            <v>0</v>
          </cell>
        </row>
        <row r="10">
          <cell r="B10">
            <v>0</v>
          </cell>
          <cell r="G10">
            <v>0</v>
          </cell>
        </row>
        <row r="11">
          <cell r="B11">
            <v>0</v>
          </cell>
          <cell r="G11">
            <v>0</v>
          </cell>
        </row>
        <row r="12">
          <cell r="B12">
            <v>3</v>
          </cell>
          <cell r="F12">
            <v>2</v>
          </cell>
          <cell r="G12">
            <v>1</v>
          </cell>
        </row>
        <row r="13">
          <cell r="B13">
            <v>0</v>
          </cell>
          <cell r="G13">
            <v>0</v>
          </cell>
        </row>
        <row r="14">
          <cell r="B14">
            <v>0</v>
          </cell>
          <cell r="G14">
            <v>0</v>
          </cell>
        </row>
        <row r="15">
          <cell r="B15">
            <v>0</v>
          </cell>
          <cell r="G15">
            <v>0</v>
          </cell>
        </row>
        <row r="16">
          <cell r="B16">
            <v>3</v>
          </cell>
          <cell r="F16">
            <v>3</v>
          </cell>
          <cell r="G16">
            <v>0</v>
          </cell>
        </row>
        <row r="17">
          <cell r="B17">
            <v>8</v>
          </cell>
          <cell r="D17">
            <v>2</v>
          </cell>
          <cell r="E17">
            <v>2</v>
          </cell>
          <cell r="G17">
            <v>3</v>
          </cell>
        </row>
        <row r="18">
          <cell r="B18">
            <v>6</v>
          </cell>
          <cell r="C18">
            <v>2</v>
          </cell>
          <cell r="D18">
            <v>1</v>
          </cell>
          <cell r="E18">
            <v>1</v>
          </cell>
          <cell r="G18">
            <v>2</v>
          </cell>
        </row>
        <row r="19">
          <cell r="B19">
            <v>0</v>
          </cell>
          <cell r="G19">
            <v>1</v>
          </cell>
        </row>
        <row r="20">
          <cell r="B20">
            <v>0</v>
          </cell>
          <cell r="G20">
            <v>0</v>
          </cell>
        </row>
        <row r="21">
          <cell r="B21">
            <v>0</v>
          </cell>
          <cell r="G21">
            <v>1</v>
          </cell>
        </row>
        <row r="22">
          <cell r="B22">
            <v>0</v>
          </cell>
          <cell r="G22">
            <v>0</v>
          </cell>
        </row>
        <row r="23">
          <cell r="B23">
            <v>0</v>
          </cell>
          <cell r="G2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2">
          <cell r="B2">
            <v>7</v>
          </cell>
          <cell r="C2">
            <v>11</v>
          </cell>
          <cell r="D2">
            <v>0.63636363636363635</v>
          </cell>
          <cell r="E2">
            <v>12</v>
          </cell>
          <cell r="F2">
            <v>4</v>
          </cell>
          <cell r="G2">
            <v>0</v>
          </cell>
          <cell r="H2">
            <v>13</v>
          </cell>
          <cell r="I2">
            <v>59</v>
          </cell>
          <cell r="J2">
            <v>0.22033898305084745</v>
          </cell>
          <cell r="K2">
            <v>32</v>
          </cell>
        </row>
        <row r="3">
          <cell r="B3">
            <v>7</v>
          </cell>
          <cell r="C3">
            <v>16</v>
          </cell>
          <cell r="D3">
            <v>0.4375</v>
          </cell>
          <cell r="E3">
            <v>7</v>
          </cell>
          <cell r="F3">
            <v>3</v>
          </cell>
          <cell r="G3">
            <v>2</v>
          </cell>
          <cell r="H3">
            <v>14</v>
          </cell>
          <cell r="I3">
            <v>53</v>
          </cell>
          <cell r="J3">
            <v>0.26415094339622641</v>
          </cell>
          <cell r="K3">
            <v>8</v>
          </cell>
        </row>
        <row r="4">
          <cell r="B4">
            <v>10</v>
          </cell>
          <cell r="C4">
            <v>15</v>
          </cell>
          <cell r="D4">
            <v>0.66666666666666663</v>
          </cell>
          <cell r="E4">
            <v>44</v>
          </cell>
          <cell r="F4">
            <v>20</v>
          </cell>
          <cell r="G4">
            <v>6</v>
          </cell>
          <cell r="H4">
            <v>25</v>
          </cell>
          <cell r="I4">
            <v>82</v>
          </cell>
          <cell r="J4">
            <v>0.3048780487804878</v>
          </cell>
          <cell r="K4">
            <v>49</v>
          </cell>
        </row>
        <row r="5">
          <cell r="B5">
            <v>15</v>
          </cell>
          <cell r="C5">
            <v>31</v>
          </cell>
          <cell r="D5">
            <v>0.4838709677419355</v>
          </cell>
          <cell r="E5">
            <v>2</v>
          </cell>
          <cell r="F5">
            <v>8</v>
          </cell>
          <cell r="G5">
            <v>1</v>
          </cell>
          <cell r="H5">
            <v>47</v>
          </cell>
          <cell r="I5">
            <v>190</v>
          </cell>
          <cell r="J5">
            <v>0.24736842105263157</v>
          </cell>
          <cell r="K5">
            <v>44</v>
          </cell>
        </row>
        <row r="6">
          <cell r="B6">
            <v>12</v>
          </cell>
          <cell r="C6">
            <v>15</v>
          </cell>
          <cell r="D6">
            <v>0.8</v>
          </cell>
          <cell r="E6">
            <v>13</v>
          </cell>
          <cell r="F6">
            <v>5</v>
          </cell>
          <cell r="G6">
            <v>3</v>
          </cell>
          <cell r="H6">
            <v>24</v>
          </cell>
          <cell r="I6">
            <v>77</v>
          </cell>
          <cell r="J6">
            <v>0.31168831168831168</v>
          </cell>
          <cell r="K6">
            <v>37</v>
          </cell>
        </row>
        <row r="7">
          <cell r="B7">
            <v>0</v>
          </cell>
          <cell r="C7">
            <v>4</v>
          </cell>
          <cell r="D7">
            <v>0</v>
          </cell>
          <cell r="E7">
            <v>1</v>
          </cell>
          <cell r="F7">
            <v>7</v>
          </cell>
          <cell r="G7">
            <v>0</v>
          </cell>
          <cell r="H7">
            <v>6</v>
          </cell>
          <cell r="I7">
            <v>34</v>
          </cell>
          <cell r="J7">
            <v>0.17647058823529413</v>
          </cell>
          <cell r="K7">
            <v>27</v>
          </cell>
        </row>
        <row r="8">
          <cell r="B8">
            <v>11</v>
          </cell>
          <cell r="C8">
            <v>23</v>
          </cell>
          <cell r="D8">
            <v>0.47826086956521741</v>
          </cell>
          <cell r="E8">
            <v>13</v>
          </cell>
          <cell r="F8">
            <v>10</v>
          </cell>
          <cell r="G8">
            <v>3</v>
          </cell>
          <cell r="H8">
            <v>22</v>
          </cell>
          <cell r="I8">
            <v>76</v>
          </cell>
          <cell r="J8">
            <v>0.28947368421052633</v>
          </cell>
          <cell r="K8">
            <v>42</v>
          </cell>
        </row>
        <row r="9">
          <cell r="B9">
            <v>18</v>
          </cell>
          <cell r="C9">
            <v>24</v>
          </cell>
          <cell r="D9">
            <v>0.75</v>
          </cell>
          <cell r="E9">
            <v>9</v>
          </cell>
          <cell r="F9">
            <v>5</v>
          </cell>
          <cell r="G9">
            <v>2</v>
          </cell>
          <cell r="H9">
            <v>48</v>
          </cell>
          <cell r="I9">
            <v>162</v>
          </cell>
          <cell r="J9">
            <v>0.29629629629629628</v>
          </cell>
          <cell r="K9">
            <v>36</v>
          </cell>
        </row>
        <row r="10">
          <cell r="B10">
            <v>20</v>
          </cell>
          <cell r="C10">
            <v>35</v>
          </cell>
          <cell r="D10">
            <v>0.5714285714285714</v>
          </cell>
          <cell r="E10">
            <v>10</v>
          </cell>
          <cell r="F10">
            <v>13</v>
          </cell>
          <cell r="G10">
            <v>7</v>
          </cell>
          <cell r="H10">
            <v>48</v>
          </cell>
          <cell r="I10">
            <v>131</v>
          </cell>
          <cell r="J10">
            <v>0.36641221374045801</v>
          </cell>
          <cell r="K10">
            <v>44</v>
          </cell>
        </row>
        <row r="11">
          <cell r="B11">
            <v>3</v>
          </cell>
          <cell r="C11">
            <v>4</v>
          </cell>
          <cell r="D11">
            <v>0.75</v>
          </cell>
          <cell r="E11">
            <v>3</v>
          </cell>
          <cell r="F11">
            <v>3</v>
          </cell>
          <cell r="G11">
            <v>1</v>
          </cell>
          <cell r="H11">
            <v>9</v>
          </cell>
          <cell r="I11">
            <v>37</v>
          </cell>
          <cell r="J11">
            <v>0.24324324324324326</v>
          </cell>
          <cell r="K11">
            <v>9</v>
          </cell>
        </row>
        <row r="12">
          <cell r="B12">
            <v>2</v>
          </cell>
          <cell r="C12">
            <v>4</v>
          </cell>
          <cell r="D12">
            <v>0.5</v>
          </cell>
          <cell r="E12">
            <v>4</v>
          </cell>
          <cell r="F12">
            <v>3</v>
          </cell>
          <cell r="G12">
            <v>0</v>
          </cell>
          <cell r="H12">
            <v>17</v>
          </cell>
          <cell r="I12">
            <v>45</v>
          </cell>
          <cell r="J12">
            <v>0.37777777777777777</v>
          </cell>
          <cell r="K12">
            <v>16</v>
          </cell>
        </row>
        <row r="13">
          <cell r="B13">
            <v>1</v>
          </cell>
          <cell r="C13">
            <v>2</v>
          </cell>
          <cell r="D13">
            <v>0.5</v>
          </cell>
          <cell r="E13">
            <v>1</v>
          </cell>
          <cell r="F13">
            <v>2</v>
          </cell>
          <cell r="G13">
            <v>1</v>
          </cell>
          <cell r="H13">
            <v>5</v>
          </cell>
          <cell r="I13">
            <v>14</v>
          </cell>
          <cell r="J13">
            <v>0.35714285714285715</v>
          </cell>
          <cell r="K13">
            <v>4</v>
          </cell>
        </row>
        <row r="14">
          <cell r="B14">
            <v>13</v>
          </cell>
          <cell r="C14">
            <v>19</v>
          </cell>
          <cell r="D14">
            <v>0.68421052631578949</v>
          </cell>
          <cell r="E14">
            <v>40</v>
          </cell>
          <cell r="F14">
            <v>5</v>
          </cell>
          <cell r="G14">
            <v>4</v>
          </cell>
          <cell r="H14">
            <v>31</v>
          </cell>
          <cell r="I14">
            <v>92</v>
          </cell>
          <cell r="J14">
            <v>0.33695652173913043</v>
          </cell>
          <cell r="K14">
            <v>34</v>
          </cell>
        </row>
        <row r="15">
          <cell r="B15">
            <v>14</v>
          </cell>
          <cell r="C15">
            <v>17</v>
          </cell>
          <cell r="D15">
            <v>0.82352941176470584</v>
          </cell>
          <cell r="E15">
            <v>11</v>
          </cell>
          <cell r="F15">
            <v>8</v>
          </cell>
          <cell r="G15">
            <v>1</v>
          </cell>
          <cell r="H15">
            <v>14</v>
          </cell>
          <cell r="I15">
            <v>53</v>
          </cell>
          <cell r="J15">
            <v>0.26415094339622641</v>
          </cell>
          <cell r="K15">
            <v>26</v>
          </cell>
        </row>
        <row r="16">
          <cell r="B16">
            <v>18</v>
          </cell>
          <cell r="C16">
            <v>21</v>
          </cell>
          <cell r="D16">
            <v>0.8571428571428571</v>
          </cell>
          <cell r="E16">
            <v>36</v>
          </cell>
          <cell r="F16">
            <v>10</v>
          </cell>
          <cell r="G16">
            <v>10</v>
          </cell>
          <cell r="H16">
            <v>35</v>
          </cell>
          <cell r="I16">
            <v>97</v>
          </cell>
          <cell r="J16">
            <v>0.36082474226804123</v>
          </cell>
          <cell r="K16">
            <v>61</v>
          </cell>
        </row>
        <row r="17">
          <cell r="B17">
            <v>2</v>
          </cell>
          <cell r="C17">
            <v>7</v>
          </cell>
          <cell r="D17">
            <v>0.2857142857142857</v>
          </cell>
          <cell r="E17">
            <v>6</v>
          </cell>
          <cell r="F17">
            <v>1</v>
          </cell>
          <cell r="G17">
            <v>0</v>
          </cell>
          <cell r="H17">
            <v>25</v>
          </cell>
          <cell r="I17">
            <v>95</v>
          </cell>
          <cell r="J17">
            <v>0.26315789473684209</v>
          </cell>
          <cell r="K17">
            <v>29</v>
          </cell>
        </row>
        <row r="18">
          <cell r="B18">
            <v>5</v>
          </cell>
          <cell r="C18">
            <v>17</v>
          </cell>
          <cell r="D18">
            <v>0.29411764705882354</v>
          </cell>
          <cell r="E18">
            <v>0</v>
          </cell>
          <cell r="F18">
            <v>3</v>
          </cell>
          <cell r="G18">
            <v>1</v>
          </cell>
          <cell r="H18">
            <v>33</v>
          </cell>
          <cell r="I18">
            <v>138</v>
          </cell>
          <cell r="J18">
            <v>0.2391304347826087</v>
          </cell>
          <cell r="K18">
            <v>32</v>
          </cell>
        </row>
        <row r="19">
          <cell r="B19">
            <v>18</v>
          </cell>
          <cell r="C19">
            <v>35</v>
          </cell>
          <cell r="D19">
            <v>0.51428571428571423</v>
          </cell>
          <cell r="E19">
            <v>10</v>
          </cell>
          <cell r="F19">
            <v>18</v>
          </cell>
          <cell r="G19">
            <v>2</v>
          </cell>
          <cell r="H19">
            <v>39</v>
          </cell>
          <cell r="I19">
            <v>114</v>
          </cell>
          <cell r="J19">
            <v>0.34210526315789475</v>
          </cell>
          <cell r="K19">
            <v>43</v>
          </cell>
        </row>
        <row r="20">
          <cell r="B20">
            <v>0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1</v>
          </cell>
          <cell r="I20">
            <v>4</v>
          </cell>
          <cell r="J20">
            <v>0.25</v>
          </cell>
          <cell r="K20">
            <v>2</v>
          </cell>
        </row>
        <row r="21">
          <cell r="B21">
            <v>2</v>
          </cell>
          <cell r="C21">
            <v>2</v>
          </cell>
          <cell r="D21">
            <v>1</v>
          </cell>
          <cell r="E21">
            <v>2</v>
          </cell>
          <cell r="F21">
            <v>3</v>
          </cell>
          <cell r="G21">
            <v>1</v>
          </cell>
          <cell r="H21">
            <v>11</v>
          </cell>
          <cell r="I21">
            <v>33</v>
          </cell>
          <cell r="J21">
            <v>0.33333333333333331</v>
          </cell>
          <cell r="K21">
            <v>9</v>
          </cell>
        </row>
        <row r="22">
          <cell r="B22">
            <v>3</v>
          </cell>
          <cell r="C22">
            <v>6</v>
          </cell>
          <cell r="D22">
            <v>0.5</v>
          </cell>
          <cell r="E22">
            <v>1</v>
          </cell>
          <cell r="F22">
            <v>2</v>
          </cell>
          <cell r="G22">
            <v>1</v>
          </cell>
          <cell r="H22">
            <v>7</v>
          </cell>
          <cell r="I22">
            <v>26</v>
          </cell>
          <cell r="J22">
            <v>0.26923076923076922</v>
          </cell>
          <cell r="K22">
            <v>10</v>
          </cell>
        </row>
        <row r="23">
          <cell r="B23">
            <v>21</v>
          </cell>
          <cell r="C23">
            <v>33</v>
          </cell>
          <cell r="D23">
            <v>0.63636363636363635</v>
          </cell>
          <cell r="E23">
            <v>2</v>
          </cell>
          <cell r="F23">
            <v>6</v>
          </cell>
          <cell r="G23">
            <v>1</v>
          </cell>
          <cell r="H23">
            <v>34</v>
          </cell>
          <cell r="I23">
            <v>117</v>
          </cell>
          <cell r="J23">
            <v>0.29059829059829062</v>
          </cell>
          <cell r="K23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2">
          <cell r="B2">
            <v>4</v>
          </cell>
          <cell r="C2">
            <v>5</v>
          </cell>
          <cell r="D2">
            <v>0.8</v>
          </cell>
          <cell r="E2">
            <v>0</v>
          </cell>
          <cell r="F2">
            <v>0</v>
          </cell>
        </row>
        <row r="3">
          <cell r="B3">
            <v>2</v>
          </cell>
          <cell r="C3">
            <v>1</v>
          </cell>
          <cell r="D3">
            <v>2</v>
          </cell>
          <cell r="E3">
            <v>1</v>
          </cell>
          <cell r="F3">
            <v>0</v>
          </cell>
        </row>
        <row r="4">
          <cell r="B4">
            <v>5</v>
          </cell>
          <cell r="C4">
            <v>6</v>
          </cell>
          <cell r="D4">
            <v>0.83333333333333337</v>
          </cell>
          <cell r="E4">
            <v>2</v>
          </cell>
          <cell r="F4">
            <v>0</v>
          </cell>
        </row>
        <row r="5">
          <cell r="B5">
            <v>12</v>
          </cell>
          <cell r="C5">
            <v>5</v>
          </cell>
          <cell r="D5">
            <v>2.4</v>
          </cell>
          <cell r="E5">
            <v>0</v>
          </cell>
          <cell r="F5">
            <v>1</v>
          </cell>
        </row>
        <row r="6">
          <cell r="B6">
            <v>1</v>
          </cell>
          <cell r="C6">
            <v>8</v>
          </cell>
          <cell r="D6">
            <v>0.125</v>
          </cell>
          <cell r="E6">
            <v>0</v>
          </cell>
          <cell r="F6">
            <v>0</v>
          </cell>
        </row>
        <row r="7">
          <cell r="B7">
            <v>3</v>
          </cell>
          <cell r="C7">
            <v>7</v>
          </cell>
          <cell r="D7">
            <v>0.42857142857142855</v>
          </cell>
          <cell r="E7">
            <v>1</v>
          </cell>
          <cell r="F7">
            <v>0</v>
          </cell>
        </row>
        <row r="8">
          <cell r="B8">
            <v>4</v>
          </cell>
          <cell r="C8">
            <v>5</v>
          </cell>
          <cell r="D8">
            <v>0.8</v>
          </cell>
          <cell r="E8">
            <v>0</v>
          </cell>
          <cell r="F8">
            <v>0</v>
          </cell>
        </row>
        <row r="9">
          <cell r="B9">
            <v>8</v>
          </cell>
          <cell r="C9">
            <v>12</v>
          </cell>
          <cell r="D9">
            <v>0.66666666666666663</v>
          </cell>
          <cell r="E9">
            <v>4</v>
          </cell>
          <cell r="F9">
            <v>2</v>
          </cell>
        </row>
        <row r="10">
          <cell r="B10">
            <v>14</v>
          </cell>
          <cell r="C10">
            <v>9</v>
          </cell>
          <cell r="D10">
            <v>1.5555555555555556</v>
          </cell>
          <cell r="E10">
            <v>3</v>
          </cell>
          <cell r="F10">
            <v>0</v>
          </cell>
        </row>
        <row r="11">
          <cell r="B11">
            <v>1</v>
          </cell>
          <cell r="C11">
            <v>3</v>
          </cell>
          <cell r="D11">
            <v>0.33333333333333331</v>
          </cell>
          <cell r="E11">
            <v>1</v>
          </cell>
          <cell r="F11">
            <v>0</v>
          </cell>
        </row>
        <row r="12">
          <cell r="B12">
            <v>4</v>
          </cell>
          <cell r="C12">
            <v>9</v>
          </cell>
          <cell r="D12">
            <v>0.44444444444444442</v>
          </cell>
          <cell r="E12">
            <v>1</v>
          </cell>
          <cell r="F12">
            <v>0</v>
          </cell>
        </row>
        <row r="13">
          <cell r="B13">
            <v>1</v>
          </cell>
          <cell r="C13">
            <v>5</v>
          </cell>
          <cell r="D13">
            <v>0.2</v>
          </cell>
          <cell r="E13">
            <v>1</v>
          </cell>
          <cell r="F13">
            <v>0</v>
          </cell>
        </row>
        <row r="14">
          <cell r="B14">
            <v>6</v>
          </cell>
          <cell r="C14">
            <v>10</v>
          </cell>
          <cell r="D14">
            <v>0.6</v>
          </cell>
          <cell r="E14">
            <v>3</v>
          </cell>
          <cell r="F14">
            <v>1</v>
          </cell>
        </row>
        <row r="15">
          <cell r="B15">
            <v>2</v>
          </cell>
          <cell r="C15">
            <v>12</v>
          </cell>
          <cell r="D15">
            <v>0.16666666666666666</v>
          </cell>
          <cell r="E15">
            <v>2</v>
          </cell>
          <cell r="F15">
            <v>0</v>
          </cell>
        </row>
        <row r="16">
          <cell r="B16">
            <v>4</v>
          </cell>
          <cell r="C16">
            <v>3</v>
          </cell>
          <cell r="D16">
            <v>1.3333333333333333</v>
          </cell>
          <cell r="E16">
            <v>0</v>
          </cell>
          <cell r="F16">
            <v>0</v>
          </cell>
        </row>
        <row r="17">
          <cell r="B17">
            <v>19</v>
          </cell>
          <cell r="C17">
            <v>1</v>
          </cell>
          <cell r="D17">
            <v>19</v>
          </cell>
          <cell r="E17">
            <v>0</v>
          </cell>
          <cell r="F17">
            <v>0</v>
          </cell>
        </row>
        <row r="18">
          <cell r="B18">
            <v>44</v>
          </cell>
          <cell r="C18">
            <v>11</v>
          </cell>
          <cell r="D18">
            <v>4</v>
          </cell>
          <cell r="E18">
            <v>3</v>
          </cell>
          <cell r="F18">
            <v>0</v>
          </cell>
        </row>
        <row r="19">
          <cell r="B19">
            <v>16</v>
          </cell>
          <cell r="C19">
            <v>6</v>
          </cell>
          <cell r="D19">
            <v>2.6666666666666665</v>
          </cell>
          <cell r="E19">
            <v>4</v>
          </cell>
          <cell r="F19">
            <v>0</v>
          </cell>
        </row>
        <row r="20">
          <cell r="B20">
            <v>1</v>
          </cell>
          <cell r="C20">
            <v>1</v>
          </cell>
          <cell r="D20">
            <v>1</v>
          </cell>
          <cell r="E20">
            <v>1</v>
          </cell>
          <cell r="F20">
            <v>0</v>
          </cell>
        </row>
        <row r="21">
          <cell r="B21">
            <v>8</v>
          </cell>
          <cell r="C21">
            <v>1</v>
          </cell>
          <cell r="D21">
            <v>8</v>
          </cell>
          <cell r="E21">
            <v>1</v>
          </cell>
          <cell r="F21">
            <v>0</v>
          </cell>
        </row>
        <row r="22">
          <cell r="B22">
            <v>3</v>
          </cell>
          <cell r="C22">
            <v>2</v>
          </cell>
          <cell r="D22">
            <v>1.5</v>
          </cell>
          <cell r="E22">
            <v>0</v>
          </cell>
          <cell r="F22">
            <v>0</v>
          </cell>
        </row>
        <row r="23">
          <cell r="B23">
            <v>12</v>
          </cell>
          <cell r="C23">
            <v>8</v>
          </cell>
          <cell r="D23">
            <v>1.5</v>
          </cell>
          <cell r="E23">
            <v>3</v>
          </cell>
          <cell r="F2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2">
          <cell r="B2">
            <v>2</v>
          </cell>
          <cell r="C2">
            <v>11</v>
          </cell>
          <cell r="D2">
            <v>0.18181818181818182</v>
          </cell>
          <cell r="E2">
            <v>18.007999999999999</v>
          </cell>
          <cell r="F2">
            <v>45</v>
          </cell>
          <cell r="G2">
            <v>0.40017777777777774</v>
          </cell>
          <cell r="H2">
            <v>5</v>
          </cell>
          <cell r="I2">
            <v>9</v>
          </cell>
          <cell r="J2">
            <v>0.55555555555555558</v>
          </cell>
        </row>
        <row r="3">
          <cell r="B3">
            <v>1</v>
          </cell>
          <cell r="C3">
            <v>2</v>
          </cell>
          <cell r="D3">
            <v>0.5</v>
          </cell>
          <cell r="E3">
            <v>9.98</v>
          </cell>
          <cell r="F3">
            <v>25</v>
          </cell>
          <cell r="G3">
            <v>0.3992</v>
          </cell>
          <cell r="H3">
            <v>0</v>
          </cell>
          <cell r="I3">
            <v>0</v>
          </cell>
          <cell r="J3"/>
        </row>
        <row r="4">
          <cell r="B4">
            <v>2</v>
          </cell>
          <cell r="C4">
            <v>2</v>
          </cell>
          <cell r="D4">
            <v>1</v>
          </cell>
          <cell r="E4">
            <v>30.005000000000003</v>
          </cell>
          <cell r="F4">
            <v>50</v>
          </cell>
          <cell r="G4">
            <v>0.60010000000000008</v>
          </cell>
          <cell r="H4">
            <v>13</v>
          </cell>
          <cell r="I4">
            <v>23.045680687471734</v>
          </cell>
          <cell r="J4">
            <v>0.56409702869254619</v>
          </cell>
        </row>
        <row r="5">
          <cell r="B5">
            <v>24</v>
          </cell>
          <cell r="C5">
            <v>42</v>
          </cell>
          <cell r="D5">
            <v>0.5714285714285714</v>
          </cell>
          <cell r="E5">
            <v>50.978000000000002</v>
          </cell>
          <cell r="F5">
            <v>108</v>
          </cell>
          <cell r="G5">
            <v>0.47201851851851856</v>
          </cell>
          <cell r="H5">
            <v>0</v>
          </cell>
          <cell r="I5">
            <v>2</v>
          </cell>
          <cell r="J5">
            <v>0</v>
          </cell>
        </row>
        <row r="6">
          <cell r="B6">
            <v>8</v>
          </cell>
          <cell r="C6">
            <v>11</v>
          </cell>
          <cell r="D6">
            <v>0.72727272727272729</v>
          </cell>
          <cell r="E6">
            <v>28.011999999999997</v>
          </cell>
          <cell r="F6">
            <v>49</v>
          </cell>
          <cell r="G6">
            <v>0.57167346938775498</v>
          </cell>
          <cell r="H6">
            <v>7</v>
          </cell>
          <cell r="I6">
            <v>15.09090909090909</v>
          </cell>
          <cell r="J6">
            <v>0.46385542168674704</v>
          </cell>
        </row>
        <row r="7">
          <cell r="B7">
            <v>5</v>
          </cell>
          <cell r="C7">
            <v>7</v>
          </cell>
          <cell r="D7">
            <v>0.7142857142857143</v>
          </cell>
          <cell r="E7">
            <v>9.984</v>
          </cell>
          <cell r="F7">
            <v>27</v>
          </cell>
          <cell r="G7">
            <v>0.36977777777777776</v>
          </cell>
          <cell r="H7">
            <v>2</v>
          </cell>
          <cell r="I7">
            <v>5</v>
          </cell>
          <cell r="J7">
            <v>0.4</v>
          </cell>
        </row>
        <row r="8">
          <cell r="B8">
            <v>6</v>
          </cell>
          <cell r="C8">
            <v>10</v>
          </cell>
          <cell r="D8">
            <v>0.6</v>
          </cell>
          <cell r="E8">
            <v>25.005000000000003</v>
          </cell>
          <cell r="F8">
            <v>55</v>
          </cell>
          <cell r="G8">
            <v>0.45463636363636367</v>
          </cell>
          <cell r="H8">
            <v>5</v>
          </cell>
          <cell r="I8">
            <v>14</v>
          </cell>
          <cell r="J8">
            <v>0.35714285714285715</v>
          </cell>
        </row>
        <row r="9">
          <cell r="B9">
            <v>6</v>
          </cell>
          <cell r="C9">
            <v>8</v>
          </cell>
          <cell r="D9">
            <v>0.75</v>
          </cell>
          <cell r="E9">
            <v>34.983999999999995</v>
          </cell>
          <cell r="F9">
            <v>61</v>
          </cell>
          <cell r="G9">
            <v>0.57350819672131137</v>
          </cell>
          <cell r="H9">
            <v>3</v>
          </cell>
          <cell r="I9">
            <v>6</v>
          </cell>
          <cell r="J9">
            <v>0.5</v>
          </cell>
        </row>
        <row r="10">
          <cell r="B10">
            <v>3</v>
          </cell>
          <cell r="C10">
            <v>4</v>
          </cell>
          <cell r="D10">
            <v>0.75</v>
          </cell>
          <cell r="E10">
            <v>39.006</v>
          </cell>
          <cell r="F10">
            <v>76</v>
          </cell>
          <cell r="G10">
            <v>0.51323684210526321</v>
          </cell>
          <cell r="H10">
            <v>2</v>
          </cell>
          <cell r="I10">
            <v>9</v>
          </cell>
          <cell r="J10">
            <v>0.22222222222222221</v>
          </cell>
        </row>
        <row r="11">
          <cell r="B11">
            <v>1</v>
          </cell>
          <cell r="C11">
            <v>2</v>
          </cell>
          <cell r="D11">
            <v>0.5</v>
          </cell>
          <cell r="E11">
            <v>12</v>
          </cell>
          <cell r="F11">
            <v>23</v>
          </cell>
          <cell r="G11">
            <v>0.52173913043478259</v>
          </cell>
          <cell r="H11">
            <v>7</v>
          </cell>
          <cell r="I11">
            <v>8.9701492537313428</v>
          </cell>
          <cell r="J11">
            <v>0.78036605657237945</v>
          </cell>
        </row>
        <row r="12">
          <cell r="B12">
            <v>9</v>
          </cell>
          <cell r="C12">
            <v>22</v>
          </cell>
          <cell r="D12">
            <v>0.40909090909090912</v>
          </cell>
          <cell r="E12">
            <v>16.994</v>
          </cell>
          <cell r="F12">
            <v>57</v>
          </cell>
          <cell r="G12">
            <v>0.29814035087719298</v>
          </cell>
          <cell r="H12">
            <v>2</v>
          </cell>
          <cell r="I12">
            <v>15.030303030303031</v>
          </cell>
          <cell r="J12">
            <v>0.13306451612903225</v>
          </cell>
        </row>
        <row r="13">
          <cell r="B13">
            <v>1</v>
          </cell>
          <cell r="C13">
            <v>2</v>
          </cell>
          <cell r="D13">
            <v>0.5</v>
          </cell>
          <cell r="E13">
            <v>4</v>
          </cell>
          <cell r="F13">
            <v>14</v>
          </cell>
          <cell r="G13">
            <v>0.2857142857142857</v>
          </cell>
          <cell r="H13">
            <v>1</v>
          </cell>
          <cell r="I13">
            <v>3</v>
          </cell>
          <cell r="J13">
            <v>0.33333333333333331</v>
          </cell>
        </row>
        <row r="14">
          <cell r="B14">
            <v>3</v>
          </cell>
          <cell r="C14">
            <v>3</v>
          </cell>
          <cell r="D14">
            <v>1</v>
          </cell>
          <cell r="E14">
            <v>29.987000000000002</v>
          </cell>
          <cell r="F14">
            <v>57</v>
          </cell>
          <cell r="G14">
            <v>0.5260877192982456</v>
          </cell>
          <cell r="H14">
            <v>8</v>
          </cell>
          <cell r="I14">
            <v>18.030303030303031</v>
          </cell>
          <cell r="J14">
            <v>0.44369747899159662</v>
          </cell>
        </row>
        <row r="15">
          <cell r="B15">
            <v>5</v>
          </cell>
          <cell r="C15">
            <v>7</v>
          </cell>
          <cell r="D15">
            <v>0.7142857142857143</v>
          </cell>
          <cell r="E15">
            <v>32.01</v>
          </cell>
          <cell r="F15">
            <v>58</v>
          </cell>
          <cell r="G15">
            <v>0.55189655172413787</v>
          </cell>
          <cell r="H15">
            <v>11</v>
          </cell>
          <cell r="I15">
            <v>16.060606060606062</v>
          </cell>
          <cell r="J15">
            <v>0.68490566037735845</v>
          </cell>
        </row>
        <row r="16">
          <cell r="B16">
            <v>5</v>
          </cell>
          <cell r="C16">
            <v>7</v>
          </cell>
          <cell r="D16">
            <v>0.7142857142857143</v>
          </cell>
          <cell r="E16">
            <v>47.997999999999998</v>
          </cell>
          <cell r="F16">
            <v>71</v>
          </cell>
          <cell r="G16">
            <v>0.67602816901408447</v>
          </cell>
          <cell r="H16">
            <v>21</v>
          </cell>
          <cell r="I16">
            <v>35.048299173986528</v>
          </cell>
          <cell r="J16">
            <v>0.59917315518655967</v>
          </cell>
        </row>
        <row r="17">
          <cell r="B17">
            <v>37</v>
          </cell>
          <cell r="C17">
            <v>62</v>
          </cell>
          <cell r="D17">
            <v>0.59677419354838712</v>
          </cell>
          <cell r="E17">
            <v>61.091000000000001</v>
          </cell>
          <cell r="F17">
            <v>107</v>
          </cell>
          <cell r="G17">
            <v>0.5709439252336449</v>
          </cell>
          <cell r="H17">
            <v>3</v>
          </cell>
          <cell r="I17">
            <v>8.0303030303030312</v>
          </cell>
          <cell r="J17">
            <v>0.37358490566037733</v>
          </cell>
        </row>
        <row r="18">
          <cell r="B18">
            <v>33</v>
          </cell>
          <cell r="C18">
            <v>63</v>
          </cell>
          <cell r="D18">
            <v>0.52380952380952384</v>
          </cell>
          <cell r="E18">
            <v>86.165999999999997</v>
          </cell>
          <cell r="F18">
            <v>182</v>
          </cell>
          <cell r="G18">
            <v>0.47343956043956043</v>
          </cell>
          <cell r="H18">
            <v>4</v>
          </cell>
          <cell r="I18">
            <v>21</v>
          </cell>
          <cell r="J18">
            <v>0.19047619047619047</v>
          </cell>
        </row>
        <row r="19">
          <cell r="B19">
            <v>4</v>
          </cell>
          <cell r="C19">
            <v>5</v>
          </cell>
          <cell r="D19">
            <v>0.8</v>
          </cell>
          <cell r="E19">
            <v>44.027999999999999</v>
          </cell>
          <cell r="F19">
            <v>70</v>
          </cell>
          <cell r="G19">
            <v>0.62897142857142851</v>
          </cell>
          <cell r="H19">
            <v>6</v>
          </cell>
          <cell r="I19">
            <v>6</v>
          </cell>
          <cell r="J19">
            <v>1</v>
          </cell>
        </row>
        <row r="20">
          <cell r="B20">
            <v>0</v>
          </cell>
          <cell r="C20">
            <v>1</v>
          </cell>
          <cell r="D20">
            <v>0</v>
          </cell>
          <cell r="E20">
            <v>1</v>
          </cell>
          <cell r="F20">
            <v>4</v>
          </cell>
          <cell r="G20">
            <v>0.25</v>
          </cell>
          <cell r="H20">
            <v>0</v>
          </cell>
          <cell r="I20">
            <v>0</v>
          </cell>
          <cell r="J20"/>
        </row>
        <row r="21">
          <cell r="B21">
            <v>3</v>
          </cell>
          <cell r="C21">
            <v>4</v>
          </cell>
          <cell r="D21">
            <v>0.75</v>
          </cell>
          <cell r="E21">
            <v>13.99</v>
          </cell>
          <cell r="F21">
            <v>20</v>
          </cell>
          <cell r="G21">
            <v>0.69950000000000001</v>
          </cell>
          <cell r="H21">
            <v>1</v>
          </cell>
          <cell r="I21">
            <v>1</v>
          </cell>
          <cell r="J21">
            <v>1</v>
          </cell>
        </row>
        <row r="22">
          <cell r="B22">
            <v>0</v>
          </cell>
          <cell r="C22">
            <v>2</v>
          </cell>
          <cell r="D22">
            <v>0</v>
          </cell>
          <cell r="E22">
            <v>5.9980000000000002</v>
          </cell>
          <cell r="F22">
            <v>13</v>
          </cell>
          <cell r="G22">
            <v>0.46138461538461539</v>
          </cell>
          <cell r="H22">
            <v>0</v>
          </cell>
          <cell r="I22">
            <v>0</v>
          </cell>
          <cell r="J22"/>
        </row>
        <row r="23">
          <cell r="B23">
            <v>17</v>
          </cell>
          <cell r="C23">
            <v>20</v>
          </cell>
          <cell r="D23">
            <v>0.85</v>
          </cell>
          <cell r="E23">
            <v>52.978000000000009</v>
          </cell>
          <cell r="F23">
            <v>91</v>
          </cell>
          <cell r="G23">
            <v>0.58217582417582425</v>
          </cell>
          <cell r="H23">
            <v>3</v>
          </cell>
          <cell r="I23">
            <v>8.9850746268656714</v>
          </cell>
          <cell r="J23">
            <v>0.33388704318936879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2">
          <cell r="B2">
            <v>60</v>
          </cell>
          <cell r="C2">
            <v>0.22727272727272727</v>
          </cell>
          <cell r="D2">
            <v>264</v>
          </cell>
          <cell r="E2">
            <v>6</v>
          </cell>
          <cell r="F2">
            <v>0</v>
          </cell>
          <cell r="G2">
            <v>2</v>
          </cell>
          <cell r="H2">
            <v>0</v>
          </cell>
        </row>
        <row r="3">
          <cell r="B3">
            <v>20</v>
          </cell>
          <cell r="C3">
            <v>0.15873015873015872</v>
          </cell>
          <cell r="D3">
            <v>126</v>
          </cell>
          <cell r="E3">
            <v>1</v>
          </cell>
          <cell r="F3">
            <v>0</v>
          </cell>
          <cell r="G3">
            <v>1</v>
          </cell>
          <cell r="H3">
            <v>0</v>
          </cell>
        </row>
        <row r="4">
          <cell r="B4">
            <v>45</v>
          </cell>
          <cell r="C4">
            <v>8.2720588235294115E-2</v>
          </cell>
          <cell r="D4">
            <v>544</v>
          </cell>
          <cell r="E4">
            <v>2</v>
          </cell>
          <cell r="F4">
            <v>1</v>
          </cell>
          <cell r="G4">
            <v>3</v>
          </cell>
          <cell r="H4">
            <v>0.33333333333333331</v>
          </cell>
        </row>
        <row r="5">
          <cell r="B5">
            <v>160</v>
          </cell>
          <cell r="C5">
            <v>0.30769230769230771</v>
          </cell>
          <cell r="D5">
            <v>520</v>
          </cell>
          <cell r="E5">
            <v>30</v>
          </cell>
          <cell r="F5">
            <v>4</v>
          </cell>
          <cell r="G5">
            <v>27</v>
          </cell>
          <cell r="H5">
            <v>0.14814814814814814</v>
          </cell>
        </row>
        <row r="6">
          <cell r="B6">
            <v>65</v>
          </cell>
          <cell r="C6">
            <v>0.17857142857142858</v>
          </cell>
          <cell r="D6">
            <v>364</v>
          </cell>
          <cell r="E6">
            <v>2</v>
          </cell>
          <cell r="F6">
            <v>0</v>
          </cell>
          <cell r="G6">
            <v>8</v>
          </cell>
          <cell r="H6">
            <v>0</v>
          </cell>
        </row>
        <row r="7">
          <cell r="B7">
            <v>29</v>
          </cell>
          <cell r="C7">
            <v>0.20279720279720279</v>
          </cell>
          <cell r="D7">
            <v>143</v>
          </cell>
          <cell r="E7">
            <v>1</v>
          </cell>
          <cell r="F7">
            <v>0</v>
          </cell>
          <cell r="G7">
            <v>3</v>
          </cell>
          <cell r="H7">
            <v>0</v>
          </cell>
        </row>
        <row r="8">
          <cell r="B8">
            <v>113</v>
          </cell>
          <cell r="C8">
            <v>0.21523809523809523</v>
          </cell>
          <cell r="D8">
            <v>525</v>
          </cell>
          <cell r="E8">
            <v>11</v>
          </cell>
          <cell r="F8">
            <v>4</v>
          </cell>
          <cell r="G8">
            <v>23</v>
          </cell>
          <cell r="H8">
            <v>0.17391304347826086</v>
          </cell>
        </row>
        <row r="9">
          <cell r="B9">
            <v>48</v>
          </cell>
          <cell r="C9">
            <v>0.13714285714285715</v>
          </cell>
          <cell r="D9">
            <v>350</v>
          </cell>
          <cell r="E9">
            <v>3</v>
          </cell>
          <cell r="F9">
            <v>0</v>
          </cell>
          <cell r="G9">
            <v>0</v>
          </cell>
          <cell r="H9"/>
        </row>
        <row r="10">
          <cell r="B10">
            <v>77</v>
          </cell>
          <cell r="C10">
            <v>0.16739130434782609</v>
          </cell>
          <cell r="D10">
            <v>460</v>
          </cell>
          <cell r="E10">
            <v>6</v>
          </cell>
          <cell r="F10">
            <v>1</v>
          </cell>
          <cell r="G10">
            <v>4</v>
          </cell>
          <cell r="H10">
            <v>0.25</v>
          </cell>
        </row>
        <row r="11">
          <cell r="B11">
            <v>25</v>
          </cell>
          <cell r="C11">
            <v>0.27777777777777779</v>
          </cell>
          <cell r="D11">
            <v>90</v>
          </cell>
          <cell r="E11">
            <v>6</v>
          </cell>
          <cell r="F11">
            <v>0</v>
          </cell>
          <cell r="G11">
            <v>0</v>
          </cell>
          <cell r="H11"/>
        </row>
        <row r="12">
          <cell r="B12">
            <v>59</v>
          </cell>
          <cell r="C12">
            <v>0.35542168674698793</v>
          </cell>
          <cell r="D12">
            <v>166</v>
          </cell>
          <cell r="E12">
            <v>27</v>
          </cell>
          <cell r="F12">
            <v>0</v>
          </cell>
          <cell r="G12">
            <v>4</v>
          </cell>
          <cell r="H12">
            <v>0</v>
          </cell>
        </row>
        <row r="13">
          <cell r="B13">
            <v>10</v>
          </cell>
          <cell r="C13">
            <v>0.17543859649122806</v>
          </cell>
          <cell r="D13">
            <v>57</v>
          </cell>
          <cell r="E13">
            <v>1</v>
          </cell>
          <cell r="F13">
            <v>0</v>
          </cell>
          <cell r="G13">
            <v>0</v>
          </cell>
          <cell r="H13"/>
        </row>
        <row r="14">
          <cell r="B14">
            <v>44</v>
          </cell>
          <cell r="C14">
            <v>6.7588325652841785E-2</v>
          </cell>
          <cell r="D14">
            <v>651</v>
          </cell>
          <cell r="E14">
            <v>2</v>
          </cell>
          <cell r="F14">
            <v>0</v>
          </cell>
          <cell r="G14">
            <v>1</v>
          </cell>
          <cell r="H14">
            <v>0</v>
          </cell>
        </row>
        <row r="15">
          <cell r="B15">
            <v>60</v>
          </cell>
          <cell r="C15">
            <v>0.19801980198019803</v>
          </cell>
          <cell r="D15">
            <v>303</v>
          </cell>
          <cell r="E15">
            <v>12</v>
          </cell>
          <cell r="F15">
            <v>1</v>
          </cell>
          <cell r="G15">
            <v>11</v>
          </cell>
          <cell r="H15">
            <v>9.0909090909090912E-2</v>
          </cell>
        </row>
        <row r="16">
          <cell r="B16">
            <v>77</v>
          </cell>
          <cell r="C16">
            <v>0.10860366713681241</v>
          </cell>
          <cell r="D16">
            <v>709</v>
          </cell>
          <cell r="E16">
            <v>12</v>
          </cell>
          <cell r="F16">
            <v>1</v>
          </cell>
          <cell r="G16">
            <v>3</v>
          </cell>
          <cell r="H16">
            <v>0.33333333333333331</v>
          </cell>
        </row>
        <row r="17">
          <cell r="B17">
            <v>143</v>
          </cell>
          <cell r="C17">
            <v>0.29979035639412999</v>
          </cell>
          <cell r="D17">
            <v>477</v>
          </cell>
          <cell r="E17">
            <v>76</v>
          </cell>
          <cell r="F17">
            <v>1</v>
          </cell>
          <cell r="G17">
            <v>8</v>
          </cell>
          <cell r="H17">
            <v>0.125</v>
          </cell>
        </row>
        <row r="18">
          <cell r="B18">
            <v>192</v>
          </cell>
          <cell r="C18">
            <v>0.29813664596273293</v>
          </cell>
          <cell r="D18">
            <v>644</v>
          </cell>
          <cell r="E18">
            <v>52</v>
          </cell>
          <cell r="F18">
            <v>0</v>
          </cell>
          <cell r="G18">
            <v>11</v>
          </cell>
          <cell r="H18">
            <v>0</v>
          </cell>
        </row>
        <row r="19">
          <cell r="B19">
            <v>53</v>
          </cell>
          <cell r="C19">
            <v>9.4812164579606437E-2</v>
          </cell>
          <cell r="D19">
            <v>559</v>
          </cell>
          <cell r="E19">
            <v>2</v>
          </cell>
          <cell r="F19">
            <v>0</v>
          </cell>
          <cell r="G19">
            <v>2</v>
          </cell>
          <cell r="H19">
            <v>0</v>
          </cell>
        </row>
        <row r="20">
          <cell r="B20">
            <v>3</v>
          </cell>
          <cell r="C20">
            <v>0.27272727272727271</v>
          </cell>
          <cell r="D20">
            <v>11</v>
          </cell>
          <cell r="E20">
            <v>1</v>
          </cell>
          <cell r="F20">
            <v>0</v>
          </cell>
          <cell r="G20">
            <v>1</v>
          </cell>
          <cell r="H20">
            <v>0</v>
          </cell>
        </row>
        <row r="21">
          <cell r="B21">
            <v>25</v>
          </cell>
          <cell r="C21">
            <v>0.17482517482517482</v>
          </cell>
          <cell r="D21">
            <v>143</v>
          </cell>
          <cell r="E21">
            <v>5</v>
          </cell>
          <cell r="F21">
            <v>0</v>
          </cell>
          <cell r="G21">
            <v>2</v>
          </cell>
          <cell r="H21">
            <v>0</v>
          </cell>
        </row>
        <row r="22">
          <cell r="B22">
            <v>23</v>
          </cell>
          <cell r="C22">
            <v>0.23958333333333334</v>
          </cell>
          <cell r="D22">
            <v>96</v>
          </cell>
          <cell r="E22">
            <v>7</v>
          </cell>
          <cell r="F22">
            <v>0</v>
          </cell>
          <cell r="G22">
            <v>4</v>
          </cell>
          <cell r="H22">
            <v>0</v>
          </cell>
        </row>
        <row r="23">
          <cell r="B23">
            <v>58</v>
          </cell>
          <cell r="C23">
            <v>0.10881801125703565</v>
          </cell>
          <cell r="D23">
            <v>533</v>
          </cell>
          <cell r="E23">
            <v>12</v>
          </cell>
          <cell r="F23">
            <v>0</v>
          </cell>
          <cell r="G23">
            <v>0</v>
          </cell>
          <cell r="H23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2">
          <cell r="B2">
            <v>134</v>
          </cell>
          <cell r="C2">
            <v>166</v>
          </cell>
          <cell r="D2">
            <v>0.80722891566265065</v>
          </cell>
          <cell r="E2">
            <v>6</v>
          </cell>
          <cell r="F2">
            <v>14</v>
          </cell>
          <cell r="G2">
            <v>0.42857142857142855</v>
          </cell>
          <cell r="H2">
            <v>8.4337349397590355E-2</v>
          </cell>
          <cell r="I2">
            <v>6</v>
          </cell>
          <cell r="J2">
            <v>0</v>
          </cell>
        </row>
        <row r="3">
          <cell r="B3">
            <v>56</v>
          </cell>
          <cell r="C3">
            <v>67</v>
          </cell>
          <cell r="D3">
            <v>0.83582089552238803</v>
          </cell>
          <cell r="E3">
            <v>1</v>
          </cell>
          <cell r="F3">
            <v>3</v>
          </cell>
          <cell r="G3">
            <v>0.33333333333333331</v>
          </cell>
          <cell r="H3">
            <v>4.4776119402985072E-2</v>
          </cell>
          <cell r="I3">
            <v>1</v>
          </cell>
          <cell r="J3">
            <v>0</v>
          </cell>
        </row>
        <row r="4">
          <cell r="B4">
            <v>383</v>
          </cell>
          <cell r="C4">
            <v>424</v>
          </cell>
          <cell r="D4">
            <v>0.90330188679245282</v>
          </cell>
          <cell r="E4">
            <v>25</v>
          </cell>
          <cell r="F4">
            <v>41</v>
          </cell>
          <cell r="G4">
            <v>0.6097560975609756</v>
          </cell>
          <cell r="H4">
            <v>9.6698113207547176E-2</v>
          </cell>
          <cell r="I4">
            <v>15</v>
          </cell>
          <cell r="J4">
            <v>1</v>
          </cell>
        </row>
        <row r="5">
          <cell r="B5">
            <v>232</v>
          </cell>
          <cell r="C5">
            <v>301</v>
          </cell>
          <cell r="D5">
            <v>0.77076411960132896</v>
          </cell>
          <cell r="E5">
            <v>14</v>
          </cell>
          <cell r="F5">
            <v>24</v>
          </cell>
          <cell r="G5">
            <v>0.58333333333333337</v>
          </cell>
          <cell r="H5">
            <v>7.9734219269102985E-2</v>
          </cell>
          <cell r="I5">
            <v>25</v>
          </cell>
          <cell r="J5">
            <v>14</v>
          </cell>
        </row>
        <row r="6">
          <cell r="B6">
            <v>220</v>
          </cell>
          <cell r="C6">
            <v>260</v>
          </cell>
          <cell r="D6">
            <v>0.84615384615384615</v>
          </cell>
          <cell r="E6">
            <v>8</v>
          </cell>
          <cell r="F6">
            <v>21</v>
          </cell>
          <cell r="G6">
            <v>0.38095238095238093</v>
          </cell>
          <cell r="H6">
            <v>8.0769230769230774E-2</v>
          </cell>
          <cell r="I6">
            <v>7</v>
          </cell>
          <cell r="J6">
            <v>2</v>
          </cell>
        </row>
        <row r="7">
          <cell r="B7">
            <v>86</v>
          </cell>
          <cell r="C7">
            <v>104</v>
          </cell>
          <cell r="D7">
            <v>0.82692307692307687</v>
          </cell>
          <cell r="E7">
            <v>0</v>
          </cell>
          <cell r="F7">
            <v>2</v>
          </cell>
          <cell r="G7">
            <v>0</v>
          </cell>
          <cell r="H7">
            <v>1.9230769230769232E-2</v>
          </cell>
          <cell r="I7">
            <v>5</v>
          </cell>
          <cell r="J7">
            <v>3</v>
          </cell>
        </row>
        <row r="8">
          <cell r="B8">
            <v>289</v>
          </cell>
          <cell r="C8">
            <v>360</v>
          </cell>
          <cell r="D8">
            <v>0.80277777777777781</v>
          </cell>
          <cell r="E8">
            <v>24</v>
          </cell>
          <cell r="F8">
            <v>42</v>
          </cell>
          <cell r="G8">
            <v>0.5714285714285714</v>
          </cell>
          <cell r="H8">
            <v>0.11666666666666667</v>
          </cell>
          <cell r="I8">
            <v>23</v>
          </cell>
          <cell r="J8">
            <v>8</v>
          </cell>
        </row>
        <row r="9">
          <cell r="B9">
            <v>222</v>
          </cell>
          <cell r="C9">
            <v>257</v>
          </cell>
          <cell r="D9">
            <v>0.86381322957198448</v>
          </cell>
          <cell r="E9">
            <v>7</v>
          </cell>
          <cell r="F9">
            <v>18</v>
          </cell>
          <cell r="G9">
            <v>0.3888888888888889</v>
          </cell>
          <cell r="H9">
            <v>7.0038910505836577E-2</v>
          </cell>
          <cell r="I9">
            <v>13</v>
          </cell>
          <cell r="J9">
            <v>2</v>
          </cell>
        </row>
        <row r="10">
          <cell r="B10">
            <v>272</v>
          </cell>
          <cell r="C10">
            <v>324</v>
          </cell>
          <cell r="D10">
            <v>0.83950617283950613</v>
          </cell>
          <cell r="E10">
            <v>5</v>
          </cell>
          <cell r="F10">
            <v>20</v>
          </cell>
          <cell r="G10">
            <v>0.25</v>
          </cell>
          <cell r="H10">
            <v>6.1728395061728392E-2</v>
          </cell>
          <cell r="I10">
            <v>19</v>
          </cell>
          <cell r="J10">
            <v>4</v>
          </cell>
        </row>
        <row r="11">
          <cell r="B11">
            <v>45</v>
          </cell>
          <cell r="C11">
            <v>56</v>
          </cell>
          <cell r="D11">
            <v>0.8035714285714286</v>
          </cell>
          <cell r="E11">
            <v>2</v>
          </cell>
          <cell r="F11">
            <v>2</v>
          </cell>
          <cell r="G11">
            <v>1</v>
          </cell>
          <cell r="H11">
            <v>3.5714285714285712E-2</v>
          </cell>
          <cell r="I11">
            <v>6</v>
          </cell>
          <cell r="J11">
            <v>4</v>
          </cell>
        </row>
        <row r="12">
          <cell r="B12">
            <v>59</v>
          </cell>
          <cell r="C12">
            <v>75</v>
          </cell>
          <cell r="D12">
            <v>0.78666666666666663</v>
          </cell>
          <cell r="E12">
            <v>1</v>
          </cell>
          <cell r="F12">
            <v>2</v>
          </cell>
          <cell r="G12">
            <v>0.5</v>
          </cell>
          <cell r="H12">
            <v>2.6666666666666668E-2</v>
          </cell>
          <cell r="I12">
            <v>1</v>
          </cell>
          <cell r="J12">
            <v>4</v>
          </cell>
        </row>
        <row r="13">
          <cell r="B13">
            <v>37</v>
          </cell>
          <cell r="C13">
            <v>43</v>
          </cell>
          <cell r="D13">
            <v>0.86046511627906974</v>
          </cell>
          <cell r="E13">
            <v>1</v>
          </cell>
          <cell r="F13">
            <v>1</v>
          </cell>
          <cell r="G13">
            <v>1</v>
          </cell>
          <cell r="H13">
            <v>2.3255813953488372E-2</v>
          </cell>
          <cell r="I13">
            <v>2</v>
          </cell>
          <cell r="J13">
            <v>0</v>
          </cell>
        </row>
        <row r="14">
          <cell r="B14">
            <v>518</v>
          </cell>
          <cell r="C14">
            <v>556</v>
          </cell>
          <cell r="D14">
            <v>0.93165467625899279</v>
          </cell>
          <cell r="E14">
            <v>17</v>
          </cell>
          <cell r="F14">
            <v>32</v>
          </cell>
          <cell r="G14">
            <v>0.53125</v>
          </cell>
          <cell r="H14">
            <v>5.7553956834532377E-2</v>
          </cell>
          <cell r="I14">
            <v>17</v>
          </cell>
          <cell r="J14">
            <v>0</v>
          </cell>
        </row>
        <row r="15">
          <cell r="B15">
            <v>153</v>
          </cell>
          <cell r="C15">
            <v>183</v>
          </cell>
          <cell r="D15">
            <v>0.83606557377049184</v>
          </cell>
          <cell r="E15">
            <v>3</v>
          </cell>
          <cell r="F15">
            <v>6</v>
          </cell>
          <cell r="G15">
            <v>0.5</v>
          </cell>
          <cell r="H15">
            <v>3.2786885245901641E-2</v>
          </cell>
          <cell r="I15">
            <v>8</v>
          </cell>
          <cell r="J15">
            <v>3</v>
          </cell>
        </row>
        <row r="16">
          <cell r="B16">
            <v>507</v>
          </cell>
          <cell r="C16">
            <v>570</v>
          </cell>
          <cell r="D16">
            <v>0.88947368421052631</v>
          </cell>
          <cell r="E16">
            <v>25</v>
          </cell>
          <cell r="F16">
            <v>47</v>
          </cell>
          <cell r="G16">
            <v>0.53191489361702127</v>
          </cell>
          <cell r="H16">
            <v>8.24561403508772E-2</v>
          </cell>
          <cell r="I16">
            <v>44</v>
          </cell>
          <cell r="J16">
            <v>2</v>
          </cell>
        </row>
        <row r="17">
          <cell r="B17">
            <v>208</v>
          </cell>
          <cell r="C17">
            <v>269</v>
          </cell>
          <cell r="D17">
            <v>0.77323420074349447</v>
          </cell>
          <cell r="E17">
            <v>3</v>
          </cell>
          <cell r="F17">
            <v>4</v>
          </cell>
          <cell r="G17">
            <v>0.75</v>
          </cell>
          <cell r="H17">
            <v>1.4869888475836431E-2</v>
          </cell>
          <cell r="I17">
            <v>8</v>
          </cell>
          <cell r="J17">
            <v>20</v>
          </cell>
        </row>
        <row r="18">
          <cell r="B18">
            <v>297</v>
          </cell>
          <cell r="C18">
            <v>365</v>
          </cell>
          <cell r="D18">
            <v>0.81369863013698629</v>
          </cell>
          <cell r="E18">
            <v>18</v>
          </cell>
          <cell r="F18">
            <v>25</v>
          </cell>
          <cell r="G18">
            <v>0.72</v>
          </cell>
          <cell r="H18">
            <v>6.8493150684931503E-2</v>
          </cell>
          <cell r="I18">
            <v>34</v>
          </cell>
          <cell r="J18">
            <v>19</v>
          </cell>
        </row>
        <row r="19">
          <cell r="B19">
            <v>415</v>
          </cell>
          <cell r="C19">
            <v>450</v>
          </cell>
          <cell r="D19">
            <v>0.92222222222222228</v>
          </cell>
          <cell r="E19">
            <v>16</v>
          </cell>
          <cell r="F19">
            <v>26</v>
          </cell>
          <cell r="G19">
            <v>0.61538461538461542</v>
          </cell>
          <cell r="H19">
            <v>5.7777777777777775E-2</v>
          </cell>
          <cell r="I19">
            <v>22</v>
          </cell>
          <cell r="J19">
            <v>2</v>
          </cell>
        </row>
        <row r="20">
          <cell r="B20">
            <v>5</v>
          </cell>
          <cell r="C20">
            <v>5</v>
          </cell>
          <cell r="D20">
            <v>1</v>
          </cell>
          <cell r="E20">
            <v>0</v>
          </cell>
          <cell r="F20">
            <v>0</v>
          </cell>
          <cell r="G20"/>
          <cell r="H20">
            <v>0</v>
          </cell>
          <cell r="I20">
            <v>0</v>
          </cell>
          <cell r="J20">
            <v>0</v>
          </cell>
        </row>
        <row r="21">
          <cell r="B21">
            <v>91</v>
          </cell>
          <cell r="C21">
            <v>104</v>
          </cell>
          <cell r="D21">
            <v>0.875</v>
          </cell>
          <cell r="E21">
            <v>4</v>
          </cell>
          <cell r="F21">
            <v>6</v>
          </cell>
          <cell r="G21">
            <v>0.66666666666666663</v>
          </cell>
          <cell r="H21">
            <v>5.7692307692307696E-2</v>
          </cell>
          <cell r="I21">
            <v>10</v>
          </cell>
          <cell r="J21">
            <v>3</v>
          </cell>
        </row>
        <row r="22">
          <cell r="B22">
            <v>54</v>
          </cell>
          <cell r="C22">
            <v>66</v>
          </cell>
          <cell r="D22">
            <v>0.81818181818181823</v>
          </cell>
          <cell r="E22">
            <v>2</v>
          </cell>
          <cell r="F22">
            <v>4</v>
          </cell>
          <cell r="G22">
            <v>0.5</v>
          </cell>
          <cell r="H22">
            <v>6.0606060606060608E-2</v>
          </cell>
          <cell r="I22">
            <v>6</v>
          </cell>
          <cell r="J22">
            <v>4</v>
          </cell>
        </row>
        <row r="23">
          <cell r="B23">
            <v>386</v>
          </cell>
          <cell r="C23">
            <v>418</v>
          </cell>
          <cell r="D23">
            <v>0.92344497607655507</v>
          </cell>
          <cell r="E23">
            <v>10</v>
          </cell>
          <cell r="F23">
            <v>12</v>
          </cell>
          <cell r="G23">
            <v>0.83333333333333337</v>
          </cell>
          <cell r="H23">
            <v>2.8708133971291867E-2</v>
          </cell>
          <cell r="I23">
            <v>24</v>
          </cell>
          <cell r="J23">
            <v>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2">
          <cell r="B2">
            <v>2236</v>
          </cell>
          <cell r="C2">
            <v>669</v>
          </cell>
          <cell r="D2">
            <v>0.29919499105545616</v>
          </cell>
          <cell r="E2">
            <v>210</v>
          </cell>
          <cell r="F2">
            <v>879</v>
          </cell>
        </row>
        <row r="3">
          <cell r="B3">
            <v>872</v>
          </cell>
          <cell r="C3">
            <v>478</v>
          </cell>
          <cell r="D3">
            <v>0.54816513761467889</v>
          </cell>
          <cell r="E3">
            <v>148</v>
          </cell>
          <cell r="F3">
            <v>626</v>
          </cell>
        </row>
        <row r="4">
          <cell r="B4">
            <v>7923</v>
          </cell>
          <cell r="C4">
            <v>2031</v>
          </cell>
          <cell r="D4">
            <v>0.25634229458538432</v>
          </cell>
          <cell r="E4">
            <v>636</v>
          </cell>
          <cell r="F4">
            <v>2667</v>
          </cell>
        </row>
        <row r="5">
          <cell r="B5">
            <v>4602</v>
          </cell>
          <cell r="C5">
            <v>1569</v>
          </cell>
          <cell r="D5">
            <v>0.34093872229465449</v>
          </cell>
          <cell r="E5">
            <v>1093</v>
          </cell>
          <cell r="F5">
            <v>2662</v>
          </cell>
        </row>
        <row r="6">
          <cell r="B6">
            <v>3905</v>
          </cell>
          <cell r="C6">
            <v>1663</v>
          </cell>
          <cell r="D6">
            <v>0.4258642765685019</v>
          </cell>
          <cell r="E6">
            <v>401</v>
          </cell>
          <cell r="F6">
            <v>2064</v>
          </cell>
        </row>
        <row r="7">
          <cell r="B7">
            <v>1378</v>
          </cell>
          <cell r="C7">
            <v>519</v>
          </cell>
          <cell r="D7">
            <v>0.37663280116110304</v>
          </cell>
          <cell r="E7">
            <v>276</v>
          </cell>
          <cell r="F7">
            <v>795</v>
          </cell>
        </row>
        <row r="8">
          <cell r="B8">
            <v>6077</v>
          </cell>
          <cell r="C8">
            <v>2202</v>
          </cell>
          <cell r="D8">
            <v>0.36234984367286488</v>
          </cell>
          <cell r="E8">
            <v>697</v>
          </cell>
          <cell r="F8">
            <v>2899</v>
          </cell>
        </row>
        <row r="9">
          <cell r="B9">
            <v>3549</v>
          </cell>
          <cell r="C9">
            <v>895</v>
          </cell>
          <cell r="D9">
            <v>0.25218371372217524</v>
          </cell>
          <cell r="E9">
            <v>395</v>
          </cell>
          <cell r="F9">
            <v>1290</v>
          </cell>
        </row>
        <row r="10">
          <cell r="B10">
            <v>4715</v>
          </cell>
          <cell r="C10">
            <v>1220</v>
          </cell>
          <cell r="D10">
            <v>0.25874867444326616</v>
          </cell>
          <cell r="E10">
            <v>358</v>
          </cell>
          <cell r="F10">
            <v>1578</v>
          </cell>
        </row>
        <row r="11">
          <cell r="B11">
            <v>701</v>
          </cell>
          <cell r="C11">
            <v>182</v>
          </cell>
          <cell r="D11">
            <v>0.25962910128388017</v>
          </cell>
          <cell r="E11">
            <v>106</v>
          </cell>
          <cell r="F11">
            <v>288</v>
          </cell>
        </row>
        <row r="12">
          <cell r="B12">
            <v>865</v>
          </cell>
          <cell r="C12">
            <v>139</v>
          </cell>
          <cell r="D12">
            <v>0.16069364161849711</v>
          </cell>
          <cell r="E12">
            <v>363</v>
          </cell>
          <cell r="F12">
            <v>502</v>
          </cell>
        </row>
        <row r="13">
          <cell r="B13">
            <v>605</v>
          </cell>
          <cell r="C13">
            <v>235</v>
          </cell>
          <cell r="D13">
            <v>0.38842975206611569</v>
          </cell>
          <cell r="E13">
            <v>40</v>
          </cell>
          <cell r="F13">
            <v>275</v>
          </cell>
        </row>
        <row r="14">
          <cell r="B14">
            <v>9608</v>
          </cell>
          <cell r="C14">
            <v>2876</v>
          </cell>
          <cell r="D14">
            <v>0.29933388842631142</v>
          </cell>
          <cell r="E14">
            <v>953</v>
          </cell>
          <cell r="F14">
            <v>3829</v>
          </cell>
        </row>
        <row r="15">
          <cell r="B15">
            <v>2722</v>
          </cell>
          <cell r="C15">
            <v>1118</v>
          </cell>
          <cell r="D15">
            <v>0.41072740631888316</v>
          </cell>
          <cell r="E15">
            <v>338</v>
          </cell>
          <cell r="F15">
            <v>1456</v>
          </cell>
        </row>
        <row r="16">
          <cell r="B16">
            <v>10329</v>
          </cell>
          <cell r="C16">
            <v>3628</v>
          </cell>
          <cell r="D16">
            <v>0.35124407009391034</v>
          </cell>
          <cell r="E16">
            <v>1091</v>
          </cell>
          <cell r="F16">
            <v>4719</v>
          </cell>
        </row>
        <row r="17">
          <cell r="B17">
            <v>3127</v>
          </cell>
          <cell r="C17">
            <v>663</v>
          </cell>
          <cell r="D17">
            <v>0.2120243044451551</v>
          </cell>
          <cell r="E17">
            <v>1499</v>
          </cell>
          <cell r="F17">
            <v>2162</v>
          </cell>
        </row>
        <row r="18">
          <cell r="B18">
            <v>5462</v>
          </cell>
          <cell r="C18">
            <v>1815</v>
          </cell>
          <cell r="D18">
            <v>0.33229586232149394</v>
          </cell>
          <cell r="E18">
            <v>1396</v>
          </cell>
          <cell r="F18">
            <v>3211</v>
          </cell>
        </row>
        <row r="19">
          <cell r="B19">
            <v>7519</v>
          </cell>
          <cell r="C19">
            <v>2353</v>
          </cell>
          <cell r="D19">
            <v>0.31294055060513365</v>
          </cell>
          <cell r="E19">
            <v>507</v>
          </cell>
          <cell r="F19">
            <v>2860</v>
          </cell>
        </row>
        <row r="20">
          <cell r="B20">
            <v>94</v>
          </cell>
          <cell r="C20">
            <v>28</v>
          </cell>
          <cell r="D20">
            <v>0.2978723404255319</v>
          </cell>
          <cell r="E20">
            <v>4</v>
          </cell>
          <cell r="F20">
            <v>32</v>
          </cell>
        </row>
        <row r="21">
          <cell r="B21">
            <v>1458</v>
          </cell>
          <cell r="C21">
            <v>316</v>
          </cell>
          <cell r="D21">
            <v>0.2167352537722908</v>
          </cell>
          <cell r="E21">
            <v>394</v>
          </cell>
          <cell r="F21">
            <v>710</v>
          </cell>
        </row>
        <row r="22">
          <cell r="B22">
            <v>842</v>
          </cell>
          <cell r="C22">
            <v>265</v>
          </cell>
          <cell r="D22">
            <v>0.31472684085510688</v>
          </cell>
          <cell r="E22">
            <v>129</v>
          </cell>
          <cell r="F22">
            <v>394</v>
          </cell>
        </row>
        <row r="23">
          <cell r="B23">
            <v>6268</v>
          </cell>
          <cell r="C23">
            <v>1663</v>
          </cell>
          <cell r="D23">
            <v>0.26531589023611996</v>
          </cell>
          <cell r="E23">
            <v>783</v>
          </cell>
          <cell r="F23">
            <v>2446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2">
          <cell r="B2">
            <v>10</v>
          </cell>
          <cell r="C2">
            <v>5</v>
          </cell>
          <cell r="D2"/>
          <cell r="E2">
            <v>5</v>
          </cell>
          <cell r="F2">
            <v>15</v>
          </cell>
          <cell r="G2">
            <v>3</v>
          </cell>
          <cell r="H2">
            <v>0.25</v>
          </cell>
          <cell r="I2">
            <v>0.83333333333333337</v>
          </cell>
          <cell r="J2">
            <v>404</v>
          </cell>
          <cell r="K2">
            <v>0.37407407407407406</v>
          </cell>
        </row>
        <row r="3">
          <cell r="B3">
            <v>5</v>
          </cell>
          <cell r="C3">
            <v>1</v>
          </cell>
          <cell r="D3">
            <v>1</v>
          </cell>
          <cell r="E3">
            <v>3</v>
          </cell>
          <cell r="F3">
            <v>4</v>
          </cell>
          <cell r="G3">
            <v>2</v>
          </cell>
          <cell r="H3">
            <v>0.16666666666666666</v>
          </cell>
          <cell r="I3">
            <v>0.41666666666666669</v>
          </cell>
          <cell r="J3">
            <v>220</v>
          </cell>
          <cell r="K3">
            <v>0.20370370370370369</v>
          </cell>
        </row>
        <row r="4">
          <cell r="B4">
            <v>12</v>
          </cell>
          <cell r="C4">
            <v>6</v>
          </cell>
          <cell r="D4">
            <v>1</v>
          </cell>
          <cell r="E4">
            <v>5</v>
          </cell>
          <cell r="F4">
            <v>19</v>
          </cell>
          <cell r="G4">
            <v>8</v>
          </cell>
          <cell r="H4">
            <v>0.66666666666666663</v>
          </cell>
          <cell r="I4">
            <v>1</v>
          </cell>
          <cell r="J4">
            <v>782</v>
          </cell>
          <cell r="K4">
            <v>0.72407407407407409</v>
          </cell>
        </row>
        <row r="5">
          <cell r="B5">
            <v>10</v>
          </cell>
          <cell r="C5">
            <v>4</v>
          </cell>
          <cell r="D5">
            <v>1</v>
          </cell>
          <cell r="E5">
            <v>5</v>
          </cell>
          <cell r="F5">
            <v>13</v>
          </cell>
          <cell r="G5">
            <v>8</v>
          </cell>
          <cell r="H5">
            <v>0.66666666666666663</v>
          </cell>
          <cell r="I5">
            <v>0.83333333333333337</v>
          </cell>
          <cell r="J5">
            <v>697</v>
          </cell>
          <cell r="K5">
            <v>0.64537037037037037</v>
          </cell>
        </row>
        <row r="6">
          <cell r="B6">
            <v>8</v>
          </cell>
          <cell r="C6">
            <v>4</v>
          </cell>
          <cell r="D6">
            <v>1</v>
          </cell>
          <cell r="E6">
            <v>3</v>
          </cell>
          <cell r="F6">
            <v>13</v>
          </cell>
          <cell r="G6">
            <v>6</v>
          </cell>
          <cell r="H6">
            <v>0.5</v>
          </cell>
          <cell r="I6">
            <v>0.66666666666666663</v>
          </cell>
          <cell r="J6">
            <v>510</v>
          </cell>
          <cell r="K6">
            <v>0.47222222222222221</v>
          </cell>
        </row>
        <row r="7">
          <cell r="B7">
            <v>5</v>
          </cell>
          <cell r="C7">
            <v>2</v>
          </cell>
          <cell r="D7">
            <v>1</v>
          </cell>
          <cell r="E7">
            <v>2</v>
          </cell>
          <cell r="F7">
            <v>7</v>
          </cell>
          <cell r="G7">
            <v>3</v>
          </cell>
          <cell r="H7">
            <v>0.25</v>
          </cell>
          <cell r="I7">
            <v>0.41666666666666669</v>
          </cell>
          <cell r="J7">
            <v>267</v>
          </cell>
          <cell r="K7">
            <v>0.24722222222222223</v>
          </cell>
        </row>
        <row r="8">
          <cell r="B8">
            <v>10</v>
          </cell>
          <cell r="C8">
            <v>5</v>
          </cell>
          <cell r="D8">
            <v>1</v>
          </cell>
          <cell r="E8">
            <v>4</v>
          </cell>
          <cell r="F8">
            <v>16</v>
          </cell>
          <cell r="G8">
            <v>10</v>
          </cell>
          <cell r="H8">
            <v>0.83333333333333337</v>
          </cell>
          <cell r="I8">
            <v>0.83333333333333337</v>
          </cell>
          <cell r="J8">
            <v>814</v>
          </cell>
          <cell r="K8">
            <v>0.75370370370370365</v>
          </cell>
        </row>
        <row r="9">
          <cell r="B9">
            <v>10</v>
          </cell>
          <cell r="C9">
            <v>5</v>
          </cell>
          <cell r="D9">
            <v>1</v>
          </cell>
          <cell r="E9">
            <v>4</v>
          </cell>
          <cell r="F9">
            <v>16</v>
          </cell>
          <cell r="G9">
            <v>7</v>
          </cell>
          <cell r="H9">
            <v>0.58333333333333337</v>
          </cell>
          <cell r="I9">
            <v>0.83333333333333337</v>
          </cell>
          <cell r="J9">
            <v>491</v>
          </cell>
          <cell r="K9">
            <v>0.45462962962962961</v>
          </cell>
        </row>
        <row r="10">
          <cell r="B10">
            <v>10</v>
          </cell>
          <cell r="C10">
            <v>5</v>
          </cell>
          <cell r="D10"/>
          <cell r="E10">
            <v>5</v>
          </cell>
          <cell r="F10">
            <v>15</v>
          </cell>
          <cell r="G10">
            <v>5</v>
          </cell>
          <cell r="H10">
            <v>0.41666666666666669</v>
          </cell>
          <cell r="I10">
            <v>0.83333333333333337</v>
          </cell>
          <cell r="J10">
            <v>540</v>
          </cell>
          <cell r="K10">
            <v>0.5</v>
          </cell>
        </row>
        <row r="11">
          <cell r="B11">
            <v>3</v>
          </cell>
          <cell r="C11">
            <v>1</v>
          </cell>
          <cell r="D11">
            <v>1</v>
          </cell>
          <cell r="E11">
            <v>1</v>
          </cell>
          <cell r="F11">
            <v>4</v>
          </cell>
          <cell r="G11">
            <v>3</v>
          </cell>
          <cell r="H11">
            <v>0.25</v>
          </cell>
          <cell r="I11">
            <v>0.25</v>
          </cell>
          <cell r="J11">
            <v>242</v>
          </cell>
          <cell r="K11">
            <v>0.22407407407407406</v>
          </cell>
        </row>
        <row r="12">
          <cell r="B12">
            <v>9</v>
          </cell>
          <cell r="C12">
            <v>5</v>
          </cell>
          <cell r="D12"/>
          <cell r="E12">
            <v>4</v>
          </cell>
          <cell r="F12">
            <v>15</v>
          </cell>
          <cell r="G12">
            <v>4</v>
          </cell>
          <cell r="H12">
            <v>0.33333333333333331</v>
          </cell>
          <cell r="I12">
            <v>0.75</v>
          </cell>
          <cell r="J12">
            <v>440</v>
          </cell>
          <cell r="K12">
            <v>0.40740740740740738</v>
          </cell>
        </row>
        <row r="13">
          <cell r="B13">
            <v>5</v>
          </cell>
          <cell r="C13">
            <v>4</v>
          </cell>
          <cell r="D13"/>
          <cell r="E13">
            <v>1</v>
          </cell>
          <cell r="F13">
            <v>12</v>
          </cell>
          <cell r="H13">
            <v>0</v>
          </cell>
          <cell r="I13">
            <v>0.41666666666666669</v>
          </cell>
          <cell r="J13">
            <v>70</v>
          </cell>
          <cell r="K13">
            <v>6.4814814814814811E-2</v>
          </cell>
        </row>
        <row r="14">
          <cell r="B14">
            <v>11</v>
          </cell>
          <cell r="C14">
            <v>5</v>
          </cell>
          <cell r="D14">
            <v>1</v>
          </cell>
          <cell r="E14">
            <v>5</v>
          </cell>
          <cell r="F14">
            <v>16</v>
          </cell>
          <cell r="G14">
            <v>11</v>
          </cell>
          <cell r="H14">
            <v>0.91666666666666663</v>
          </cell>
          <cell r="I14">
            <v>0.91666666666666663</v>
          </cell>
          <cell r="J14">
            <v>980</v>
          </cell>
          <cell r="K14">
            <v>0.90740740740740744</v>
          </cell>
        </row>
        <row r="15">
          <cell r="B15">
            <v>5</v>
          </cell>
          <cell r="C15">
            <v>2</v>
          </cell>
          <cell r="D15">
            <v>1</v>
          </cell>
          <cell r="E15">
            <v>2</v>
          </cell>
          <cell r="F15">
            <v>7</v>
          </cell>
          <cell r="G15">
            <v>5</v>
          </cell>
          <cell r="H15">
            <v>0.41666666666666669</v>
          </cell>
          <cell r="I15">
            <v>0.41666666666666669</v>
          </cell>
          <cell r="J15">
            <v>381</v>
          </cell>
          <cell r="K15">
            <v>0.3527777777777778</v>
          </cell>
        </row>
        <row r="16">
          <cell r="B16">
            <v>10</v>
          </cell>
          <cell r="C16">
            <v>6</v>
          </cell>
          <cell r="D16">
            <v>1</v>
          </cell>
          <cell r="E16">
            <v>3</v>
          </cell>
          <cell r="F16">
            <v>19</v>
          </cell>
          <cell r="G16">
            <v>10</v>
          </cell>
          <cell r="H16">
            <v>0.83333333333333337</v>
          </cell>
          <cell r="I16">
            <v>0.83333333333333337</v>
          </cell>
          <cell r="J16">
            <v>817</v>
          </cell>
          <cell r="K16">
            <v>0.75648148148148153</v>
          </cell>
        </row>
        <row r="17">
          <cell r="B17">
            <v>10</v>
          </cell>
          <cell r="C17">
            <v>6</v>
          </cell>
          <cell r="D17">
            <v>1</v>
          </cell>
          <cell r="E17">
            <v>3</v>
          </cell>
          <cell r="F17">
            <v>19</v>
          </cell>
          <cell r="G17">
            <v>10</v>
          </cell>
          <cell r="H17">
            <v>0.83333333333333337</v>
          </cell>
          <cell r="I17">
            <v>0.83333333333333337</v>
          </cell>
          <cell r="J17">
            <v>900</v>
          </cell>
          <cell r="K17">
            <v>0.83333333333333337</v>
          </cell>
        </row>
        <row r="18">
          <cell r="B18">
            <v>9</v>
          </cell>
          <cell r="C18">
            <v>5</v>
          </cell>
          <cell r="D18"/>
          <cell r="E18">
            <v>4</v>
          </cell>
          <cell r="F18">
            <v>15</v>
          </cell>
          <cell r="G18">
            <v>9</v>
          </cell>
          <cell r="H18">
            <v>0.75</v>
          </cell>
          <cell r="I18">
            <v>0.75</v>
          </cell>
          <cell r="J18">
            <v>745</v>
          </cell>
          <cell r="K18">
            <v>0.68981481481481477</v>
          </cell>
        </row>
        <row r="19">
          <cell r="B19">
            <v>8</v>
          </cell>
          <cell r="C19">
            <v>4</v>
          </cell>
          <cell r="D19">
            <v>1</v>
          </cell>
          <cell r="E19">
            <v>3</v>
          </cell>
          <cell r="F19">
            <v>13</v>
          </cell>
          <cell r="G19">
            <v>8</v>
          </cell>
          <cell r="H19">
            <v>0.66666666666666663</v>
          </cell>
          <cell r="I19">
            <v>0.66666666666666663</v>
          </cell>
          <cell r="J19">
            <v>673</v>
          </cell>
          <cell r="K19">
            <v>0.62314814814814812</v>
          </cell>
        </row>
        <row r="20">
          <cell r="B20">
            <v>1</v>
          </cell>
          <cell r="C20">
            <v>1</v>
          </cell>
          <cell r="D20"/>
          <cell r="E20"/>
          <cell r="F20">
            <v>3</v>
          </cell>
          <cell r="H20">
            <v>0</v>
          </cell>
          <cell r="I20">
            <v>8.3333333333333329E-2</v>
          </cell>
          <cell r="J20">
            <v>10</v>
          </cell>
          <cell r="K20">
            <v>9.2592592592592587E-3</v>
          </cell>
        </row>
        <row r="21">
          <cell r="B21">
            <v>8</v>
          </cell>
          <cell r="C21">
            <v>5</v>
          </cell>
          <cell r="D21">
            <v>1</v>
          </cell>
          <cell r="E21">
            <v>2</v>
          </cell>
          <cell r="F21">
            <v>16</v>
          </cell>
          <cell r="G21">
            <v>1</v>
          </cell>
          <cell r="H21">
            <v>8.3333333333333329E-2</v>
          </cell>
          <cell r="I21">
            <v>0.66666666666666663</v>
          </cell>
          <cell r="J21">
            <v>125</v>
          </cell>
          <cell r="K21">
            <v>0.11574074074074074</v>
          </cell>
        </row>
        <row r="22">
          <cell r="B22">
            <v>4</v>
          </cell>
          <cell r="C22">
            <v>2</v>
          </cell>
          <cell r="D22"/>
          <cell r="E22">
            <v>2</v>
          </cell>
          <cell r="F22">
            <v>6</v>
          </cell>
          <cell r="G22">
            <v>1</v>
          </cell>
          <cell r="H22">
            <v>8.3333333333333329E-2</v>
          </cell>
          <cell r="I22">
            <v>0.33333333333333331</v>
          </cell>
          <cell r="J22">
            <v>142</v>
          </cell>
          <cell r="K22">
            <v>0.13148148148148148</v>
          </cell>
        </row>
        <row r="23">
          <cell r="B23">
            <v>7</v>
          </cell>
          <cell r="C23">
            <v>4</v>
          </cell>
          <cell r="D23">
            <v>1</v>
          </cell>
          <cell r="E23">
            <v>2</v>
          </cell>
          <cell r="F23">
            <v>13</v>
          </cell>
          <cell r="G23">
            <v>6</v>
          </cell>
          <cell r="H23">
            <v>0.5</v>
          </cell>
          <cell r="I23">
            <v>0.58333333333333337</v>
          </cell>
          <cell r="J23">
            <v>502</v>
          </cell>
          <cell r="K23">
            <v>0.46481481481481479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2">
          <cell r="B2">
            <v>1</v>
          </cell>
          <cell r="C2">
            <v>1</v>
          </cell>
          <cell r="D2">
            <v>1</v>
          </cell>
          <cell r="E2">
            <v>1</v>
          </cell>
          <cell r="F2">
            <v>0.33333333333333331</v>
          </cell>
          <cell r="G2">
            <v>3</v>
          </cell>
          <cell r="H2">
            <v>0</v>
          </cell>
          <cell r="I2">
            <v>0</v>
          </cell>
          <cell r="J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/>
          <cell r="G3">
            <v>0</v>
          </cell>
          <cell r="H3">
            <v>0</v>
          </cell>
          <cell r="I3"/>
          <cell r="J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/>
          <cell r="G4">
            <v>0</v>
          </cell>
          <cell r="H4">
            <v>0</v>
          </cell>
          <cell r="I4"/>
          <cell r="J4">
            <v>0</v>
          </cell>
        </row>
        <row r="5">
          <cell r="B5">
            <v>0</v>
          </cell>
          <cell r="C5">
            <v>6</v>
          </cell>
          <cell r="D5">
            <v>7</v>
          </cell>
          <cell r="E5">
            <v>10</v>
          </cell>
          <cell r="F5">
            <v>0.2608695652173913</v>
          </cell>
          <cell r="G5">
            <v>23</v>
          </cell>
          <cell r="H5">
            <v>10</v>
          </cell>
          <cell r="I5">
            <v>0.43478260869565216</v>
          </cell>
          <cell r="J5">
            <v>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/>
          <cell r="G6">
            <v>0</v>
          </cell>
          <cell r="H6">
            <v>0</v>
          </cell>
          <cell r="I6"/>
          <cell r="J6">
            <v>0</v>
          </cell>
        </row>
        <row r="7">
          <cell r="B7">
            <v>0</v>
          </cell>
          <cell r="C7">
            <v>0</v>
          </cell>
          <cell r="D7">
            <v>1</v>
          </cell>
          <cell r="E7">
            <v>1</v>
          </cell>
          <cell r="F7">
            <v>0</v>
          </cell>
          <cell r="G7">
            <v>2</v>
          </cell>
          <cell r="H7">
            <v>1</v>
          </cell>
          <cell r="I7">
            <v>0.5</v>
          </cell>
          <cell r="J7">
            <v>0</v>
          </cell>
        </row>
        <row r="8">
          <cell r="B8">
            <v>0</v>
          </cell>
          <cell r="C8">
            <v>1</v>
          </cell>
          <cell r="D8">
            <v>1</v>
          </cell>
          <cell r="E8">
            <v>2</v>
          </cell>
          <cell r="F8">
            <v>0.25</v>
          </cell>
          <cell r="G8">
            <v>4</v>
          </cell>
          <cell r="H8">
            <v>2</v>
          </cell>
          <cell r="I8">
            <v>0.5</v>
          </cell>
          <cell r="J8">
            <v>1</v>
          </cell>
        </row>
        <row r="9">
          <cell r="B9">
            <v>0</v>
          </cell>
          <cell r="C9">
            <v>0</v>
          </cell>
          <cell r="D9">
            <v>2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0.5</v>
          </cell>
          <cell r="J9">
            <v>0</v>
          </cell>
        </row>
        <row r="10">
          <cell r="B10">
            <v>0</v>
          </cell>
          <cell r="C10">
            <v>0</v>
          </cell>
          <cell r="D10">
            <v>5</v>
          </cell>
          <cell r="E10">
            <v>2</v>
          </cell>
          <cell r="F10">
            <v>0</v>
          </cell>
          <cell r="G10">
            <v>7</v>
          </cell>
          <cell r="H10">
            <v>3</v>
          </cell>
          <cell r="I10">
            <v>0.42857142857142855</v>
          </cell>
          <cell r="J10">
            <v>1</v>
          </cell>
        </row>
        <row r="11">
          <cell r="B11">
            <v>0</v>
          </cell>
          <cell r="C11">
            <v>1</v>
          </cell>
          <cell r="D11">
            <v>2</v>
          </cell>
          <cell r="E11">
            <v>0</v>
          </cell>
          <cell r="F11">
            <v>0.33333333333333331</v>
          </cell>
          <cell r="G11">
            <v>3</v>
          </cell>
          <cell r="H11">
            <v>0</v>
          </cell>
          <cell r="I11">
            <v>0</v>
          </cell>
          <cell r="J11">
            <v>1</v>
          </cell>
        </row>
        <row r="12">
          <cell r="B12">
            <v>0</v>
          </cell>
          <cell r="C12">
            <v>5</v>
          </cell>
          <cell r="D12">
            <v>3</v>
          </cell>
          <cell r="E12">
            <v>3</v>
          </cell>
          <cell r="F12">
            <v>0.45454545454545453</v>
          </cell>
          <cell r="G12">
            <v>11</v>
          </cell>
          <cell r="H12">
            <v>1</v>
          </cell>
          <cell r="I12">
            <v>9.0909090909090912E-2</v>
          </cell>
          <cell r="J12">
            <v>3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/>
          <cell r="G13">
            <v>0</v>
          </cell>
          <cell r="H13">
            <v>0</v>
          </cell>
          <cell r="I13"/>
          <cell r="J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/>
          <cell r="G14">
            <v>0</v>
          </cell>
          <cell r="H14">
            <v>0</v>
          </cell>
          <cell r="I14"/>
          <cell r="J14">
            <v>0</v>
          </cell>
        </row>
        <row r="15">
          <cell r="B15">
            <v>0</v>
          </cell>
          <cell r="C15">
            <v>2</v>
          </cell>
          <cell r="D15">
            <v>1</v>
          </cell>
          <cell r="E15">
            <v>1</v>
          </cell>
          <cell r="F15">
            <v>0.5</v>
          </cell>
          <cell r="G15">
            <v>4</v>
          </cell>
          <cell r="H15">
            <v>1</v>
          </cell>
          <cell r="I15">
            <v>0.25</v>
          </cell>
          <cell r="J15">
            <v>0</v>
          </cell>
        </row>
        <row r="16">
          <cell r="B16">
            <v>2</v>
          </cell>
          <cell r="C16">
            <v>3</v>
          </cell>
          <cell r="D16">
            <v>4</v>
          </cell>
          <cell r="E16">
            <v>1</v>
          </cell>
          <cell r="F16">
            <v>0.375</v>
          </cell>
          <cell r="G16">
            <v>8</v>
          </cell>
          <cell r="H16">
            <v>1</v>
          </cell>
          <cell r="I16">
            <v>0.125</v>
          </cell>
          <cell r="J16">
            <v>4</v>
          </cell>
        </row>
        <row r="17">
          <cell r="B17">
            <v>0</v>
          </cell>
          <cell r="C17">
            <v>15</v>
          </cell>
          <cell r="D17">
            <v>10</v>
          </cell>
          <cell r="E17">
            <v>7</v>
          </cell>
          <cell r="F17">
            <v>0.46875</v>
          </cell>
          <cell r="G17">
            <v>32</v>
          </cell>
          <cell r="H17">
            <v>7</v>
          </cell>
          <cell r="I17">
            <v>0.21875</v>
          </cell>
          <cell r="J17">
            <v>0</v>
          </cell>
        </row>
        <row r="18">
          <cell r="B18">
            <v>2</v>
          </cell>
          <cell r="C18">
            <v>17</v>
          </cell>
          <cell r="D18">
            <v>6</v>
          </cell>
          <cell r="E18">
            <v>8</v>
          </cell>
          <cell r="F18">
            <v>0.54838709677419351</v>
          </cell>
          <cell r="G18">
            <v>31</v>
          </cell>
          <cell r="H18">
            <v>13</v>
          </cell>
          <cell r="I18">
            <v>0.41935483870967744</v>
          </cell>
          <cell r="J18">
            <v>1</v>
          </cell>
        </row>
        <row r="19">
          <cell r="B19">
            <v>0</v>
          </cell>
          <cell r="C19">
            <v>0</v>
          </cell>
          <cell r="D19">
            <v>3</v>
          </cell>
          <cell r="E19">
            <v>2</v>
          </cell>
          <cell r="F19">
            <v>0</v>
          </cell>
          <cell r="G19">
            <v>5</v>
          </cell>
          <cell r="H19">
            <v>4</v>
          </cell>
          <cell r="I19">
            <v>0.8</v>
          </cell>
          <cell r="J19">
            <v>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/>
          <cell r="G20">
            <v>0</v>
          </cell>
          <cell r="H20">
            <v>0</v>
          </cell>
          <cell r="I20"/>
          <cell r="J20">
            <v>0</v>
          </cell>
        </row>
        <row r="21">
          <cell r="B21">
            <v>0</v>
          </cell>
          <cell r="C21">
            <v>2</v>
          </cell>
          <cell r="D21">
            <v>0</v>
          </cell>
          <cell r="E21">
            <v>1</v>
          </cell>
          <cell r="F21">
            <v>0.66666666666666663</v>
          </cell>
          <cell r="G21">
            <v>3</v>
          </cell>
          <cell r="H21">
            <v>2</v>
          </cell>
          <cell r="I21">
            <v>0.66666666666666663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3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1</v>
          </cell>
          <cell r="E23">
            <v>2</v>
          </cell>
          <cell r="F23">
            <v>0</v>
          </cell>
          <cell r="G23">
            <v>3</v>
          </cell>
          <cell r="H23">
            <v>1</v>
          </cell>
          <cell r="I23">
            <v>0.33333333333333331</v>
          </cell>
          <cell r="J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DEA89-EA5D-4223-B884-87FF0FE00605}">
  <dimension ref="A1:L121"/>
  <sheetViews>
    <sheetView tabSelected="1" zoomScale="80" zoomScaleNormal="80" workbookViewId="0">
      <pane ySplit="1" topLeftCell="A2" activePane="bottomLeft" state="frozen"/>
      <selection pane="bottomLeft" sqref="A1:C1"/>
    </sheetView>
  </sheetViews>
  <sheetFormatPr baseColWidth="10" defaultColWidth="11.44140625" defaultRowHeight="13.8" x14ac:dyDescent="0.3"/>
  <cols>
    <col min="1" max="1" width="13.6640625" style="2" customWidth="1"/>
    <col min="2" max="2" width="19.88671875" style="2" customWidth="1"/>
    <col min="3" max="3" width="26.109375" style="2" bestFit="1" customWidth="1"/>
    <col min="4" max="4" width="28" style="2" bestFit="1" customWidth="1"/>
    <col min="5" max="5" width="28.5546875" style="2" bestFit="1" customWidth="1"/>
    <col min="6" max="6" width="22" style="2" bestFit="1" customWidth="1"/>
    <col min="7" max="7" width="19.33203125" style="2" bestFit="1" customWidth="1"/>
    <col min="8" max="8" width="19.5546875" style="2" customWidth="1"/>
    <col min="9" max="9" width="26.6640625" style="2" bestFit="1" customWidth="1"/>
    <col min="10" max="10" width="19.5546875" style="2" bestFit="1" customWidth="1"/>
    <col min="11" max="11" width="15.33203125" style="2" bestFit="1" customWidth="1"/>
    <col min="12" max="12" width="255.6640625" style="2" customWidth="1"/>
    <col min="13" max="16384" width="11.44140625" style="2"/>
  </cols>
  <sheetData>
    <row r="1" spans="1:12" ht="49.5" customHeight="1" x14ac:dyDescent="0.3">
      <c r="A1" s="30" t="s">
        <v>122</v>
      </c>
      <c r="B1" s="31"/>
      <c r="C1" s="32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7" customFormat="1" ht="24.6" customHeight="1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6"/>
    </row>
    <row r="4" spans="1:12" s="7" customFormat="1" ht="21" customHeight="1" x14ac:dyDescent="0.3">
      <c r="A4" s="9" t="s">
        <v>140</v>
      </c>
      <c r="B4" s="8">
        <f>IFERROR(INDEX('DATA CL 20-21'!$A$2:$BY$29,MATCH('restit par joueur'!$A$1,'DATA CL 20-21'!$A$2:$A$29,0),MATCH('restit par joueur'!B$3,'DATA CL 20-21'!$A$2:$BY$2,0)),"")</f>
        <v>0</v>
      </c>
      <c r="C4" s="8">
        <f>IFERROR(INDEX('DATA CL 20-21'!$A$2:$BY$29,MATCH('restit par joueur'!$A$1,'DATA CL 20-21'!$A$2:$A$29,0),MATCH('restit par joueur'!C$3,'DATA CL 20-21'!$A$2:$BY$2,0)),"")</f>
        <v>0</v>
      </c>
      <c r="D4" s="8">
        <f>IFERROR(INDEX('DATA CL 20-21'!$A$2:$BY$29,MATCH('restit par joueur'!$A$1,'DATA CL 20-21'!$A$2:$A$29,0),MATCH('restit par joueur'!D$3,'DATA CL 20-21'!$A$2:$BY$2,0)),"")</f>
        <v>1</v>
      </c>
      <c r="E4" s="8">
        <f>IFERROR(INDEX('DATA CL 20-21'!$A$2:$BY$29,MATCH('restit par joueur'!$A$1,'DATA CL 20-21'!$A$2:$A$29,0),MATCH('restit par joueur'!E$3,'DATA CL 20-21'!$A$2:$BY$2,0)),"")</f>
        <v>2</v>
      </c>
      <c r="F4" s="21">
        <f>IFERROR(INDEX('DATA CL 20-21'!$A$2:$BY$29,MATCH('restit par joueur'!$A$1,'DATA CL 20-21'!$A$2:$A$29,0),MATCH('restit par joueur'!F$3,'DATA CL 20-21'!$A$2:$BY$2,0)),"")</f>
        <v>0</v>
      </c>
      <c r="G4" s="8">
        <f>IFERROR(INDEX('DATA CL 20-21'!$A$2:$BY$29,MATCH('restit par joueur'!$A$1,'DATA CL 20-21'!$A$2:$A$29,0),MATCH('restit par joueur'!G$3,'DATA CL 20-21'!$A$2:$BY$2,0)),"")</f>
        <v>3</v>
      </c>
      <c r="H4" s="8">
        <f>IFERROR(INDEX('DATA CL 20-21'!$A$2:$BY$29,MATCH('restit par joueur'!$A$1,'DATA CL 20-21'!$A$2:$A$29,0),MATCH('restit par joueur'!H$3,'DATA CL 20-21'!$A$2:$BY$2,0)),"")</f>
        <v>1</v>
      </c>
      <c r="I4" s="21">
        <f>IFERROR(INDEX('DATA CL 20-21'!$A$2:$BY$29,MATCH('restit par joueur'!$A$1,'DATA CL 20-21'!$A$2:$A$29,0),MATCH('restit par joueur'!I$3,'DATA CL 20-21'!$A$2:$BY$2,0)),"")</f>
        <v>0.33333333333333331</v>
      </c>
      <c r="J4" s="8">
        <f>IFERROR(INDEX('DATA CL 20-21'!$A$2:$BY$29,MATCH('restit par joueur'!$A$1,'DATA CL 20-21'!$A$2:$A$29,0),MATCH('restit par joueur'!J$3,'DATA CL 20-21'!$A$2:$BY$2,0)),"")</f>
        <v>0</v>
      </c>
      <c r="K4" s="6"/>
      <c r="L4" s="6"/>
    </row>
    <row r="5" spans="1:12" ht="20.25" customHeight="1" x14ac:dyDescent="0.3">
      <c r="A5" s="9" t="s">
        <v>11</v>
      </c>
      <c r="B5" s="8">
        <f>IFERROR(INDEX('DATA CL 19-20'!$A$2:$BY$29,MATCH('restit par joueur'!$A$1,'DATA CL 19-20'!$A$2:$A$29,0),MATCH('restit par joueur'!B$3,'DATA CL 19-20'!$A$2:$BY$2,0)),"")</f>
        <v>0</v>
      </c>
      <c r="C5" s="8">
        <f>IFERROR(INDEX('DATA CL 19-20'!$A$2:$BY$29,MATCH('restit par joueur'!$A$1,'DATA CL 19-20'!$A$2:$A$29,0),MATCH('restit par joueur'!C$3,'DATA CL 19-20'!$A$2:$BY$2,0)),"")</f>
        <v>1</v>
      </c>
      <c r="D5" s="8">
        <f>IFERROR(INDEX('DATA CL 19-20'!$A$2:$BY$29,MATCH('restit par joueur'!$A$1,'DATA CL 19-20'!$A$2:$A$29,0),MATCH('restit par joueur'!D$3,'DATA CL 19-20'!$A$2:$BY$2,0)),"")</f>
        <v>0</v>
      </c>
      <c r="E5" s="8">
        <f>IFERROR(INDEX('DATA CL 19-20'!$A$2:$BY$29,MATCH('restit par joueur'!$A$1,'DATA CL 19-20'!$A$2:$A$29,0),MATCH('restit par joueur'!E$3,'DATA CL 19-20'!$A$2:$BY$2,0)),"")</f>
        <v>0</v>
      </c>
      <c r="F5" s="21">
        <f>IFERROR(INDEX('DATA CL 19-20'!$A$2:$BY$29,MATCH('restit par joueur'!$A$1,'DATA CL 19-20'!$A$2:$A$29,0),MATCH('restit par joueur'!F$3,'DATA CL 19-20'!$A$2:$BY$2,0)),"")</f>
        <v>1</v>
      </c>
      <c r="G5" s="8">
        <f>IFERROR(INDEX('DATA CL 19-20'!$A$2:$BY$29,MATCH('restit par joueur'!$A$1,'DATA CL 19-20'!$A$2:$A$29,0),MATCH('restit par joueur'!G$3,'DATA CL 19-20'!$A$2:$BY$2,0)),"")</f>
        <v>1</v>
      </c>
      <c r="H5" s="8">
        <f>IFERROR(INDEX('DATA CL 19-20'!$A$2:$BY$29,MATCH('restit par joueur'!$A$1,'DATA CL 19-20'!$A$2:$A$29,0),MATCH('restit par joueur'!H$3,'DATA CL 19-20'!$A$2:$BY$2,0)),"")</f>
        <v>1</v>
      </c>
      <c r="I5" s="21">
        <f>IFERROR(INDEX('DATA CL 19-20'!$A$2:$BY$29,MATCH('restit par joueur'!$A$1,'DATA CL 19-20'!$A$2:$A$29,0),MATCH('restit par joueur'!I$3,'DATA CL 19-20'!$A$2:$BY$2,0)),"")</f>
        <v>1</v>
      </c>
      <c r="J5" s="8">
        <f>IFERROR(INDEX('DATA CL 19-20'!$A$2:$BY$29,MATCH('restit par joueur'!$A$1,'DATA CL 19-20'!$A$2:$A$29,0),MATCH('restit par joueur'!J$3,'DATA CL 19-20'!$A$2:$BY$2,0)),"")</f>
        <v>0</v>
      </c>
      <c r="K5" s="1"/>
      <c r="L5" s="1"/>
    </row>
    <row r="6" spans="1:12" ht="20.25" customHeight="1" x14ac:dyDescent="0.3">
      <c r="A6" s="9" t="s">
        <v>12</v>
      </c>
      <c r="B6" s="8">
        <f>IFERROR(INDEX('DATA CL 18-19'!$A$2:$BY$29,MATCH('restit par joueur'!$A$1,'DATA CL 18-19'!$A$2:$A$29,0),MATCH('restit par joueur'!B$3,'DATA CL 18-19'!$A$2:$BY$2,0)),"")</f>
        <v>0</v>
      </c>
      <c r="C6" s="8">
        <f>IFERROR(INDEX('DATA CL 18-19'!$A$2:$BY$29,MATCH('restit par joueur'!$A$1,'DATA CL 18-19'!$A$2:$A$29,0),MATCH('restit par joueur'!C$3,'DATA CL 18-19'!$A$2:$BY$2,0)),"")</f>
        <v>1</v>
      </c>
      <c r="D6" s="8">
        <f>IFERROR(INDEX('DATA CL 18-19'!$A$2:$BY$29,MATCH('restit par joueur'!$A$1,'DATA CL 18-19'!$A$2:$A$29,0),MATCH('restit par joueur'!D$3,'DATA CL 18-19'!$A$2:$BY$2,0)),"")</f>
        <v>0</v>
      </c>
      <c r="E6" s="8">
        <f>IFERROR(INDEX('DATA CL 18-19'!$A$2:$BY$29,MATCH('restit par joueur'!$A$1,'DATA CL 18-19'!$A$2:$A$29,0),MATCH('restit par joueur'!E$3,'DATA CL 18-19'!$A$2:$BY$2,0)),"")</f>
        <v>1</v>
      </c>
      <c r="F6" s="21">
        <f>IFERROR(INDEX('DATA CL 18-19'!$A$2:$BY$29,MATCH('restit par joueur'!$A$1,'DATA CL 18-19'!$A$2:$A$29,0),MATCH('restit par joueur'!F$3,'DATA CL 18-19'!$A$2:$BY$2,0)),"")</f>
        <v>0.5</v>
      </c>
      <c r="G6" s="8">
        <f>IFERROR(INDEX('DATA CL 18-19'!$A$2:$BY$29,MATCH('restit par joueur'!$A$1,'DATA CL 18-19'!$A$2:$A$29,0),MATCH('restit par joueur'!G$3,'DATA CL 18-19'!$A$2:$BY$2,0)),"")</f>
        <v>2</v>
      </c>
      <c r="H6" s="8">
        <f>IFERROR(INDEX('DATA CL 18-19'!$A$2:$BY$29,MATCH('restit par joueur'!$A$1,'DATA CL 18-19'!$A$2:$A$29,0),MATCH('restit par joueur'!H$3,'DATA CL 18-19'!$A$2:$BY$2,0)),"")</f>
        <v>0</v>
      </c>
      <c r="I6" s="21">
        <f>IFERROR(INDEX('DATA CL 18-19'!$A$2:$BY$29,MATCH('restit par joueur'!$A$1,'DATA CL 18-19'!$A$2:$A$29,0),MATCH('restit par joueur'!I$3,'DATA CL 18-19'!$A$2:$BY$2,0)),"")</f>
        <v>0</v>
      </c>
      <c r="J6" s="8">
        <f>IFERROR(INDEX('DATA CL 18-19'!$A$2:$BY$29,MATCH('restit par joueur'!$A$1,'DATA CL 18-19'!$A$2:$A$29,0),MATCH('restit par joueur'!J$3,'DATA CL 18-19'!$A$2:$BY$2,0)),"")</f>
        <v>0</v>
      </c>
      <c r="K6" s="1"/>
      <c r="L6" s="1"/>
    </row>
    <row r="7" spans="1:12" ht="20.25" customHeight="1" x14ac:dyDescent="0.3">
      <c r="A7" s="9" t="s">
        <v>13</v>
      </c>
      <c r="B7" s="8">
        <f>IFERROR(INDEX('DATA CL 17-18'!$A$2:$BY$29,MATCH('restit par joueur'!$A$1,'DATA CL 17-18'!$A$2:$A$29,0),MATCH('restit par joueur'!B$3,'DATA CL 17-18'!$A$2:$BY$2,0)),"")</f>
        <v>0</v>
      </c>
      <c r="C7" s="8">
        <f>IFERROR(INDEX('DATA CL 17-18'!$A$2:$BY$29,MATCH('restit par joueur'!$A$1,'DATA CL 17-18'!$A$2:$A$29,0),MATCH('restit par joueur'!C$3,'DATA CL 17-18'!$A$2:$BY$2,0)),"")</f>
        <v>3</v>
      </c>
      <c r="D7" s="8">
        <f>IFERROR(INDEX('DATA CL 17-18'!$A$2:$BY$29,MATCH('restit par joueur'!$A$1,'DATA CL 17-18'!$A$2:$A$29,0),MATCH('restit par joueur'!D$3,'DATA CL 17-18'!$A$2:$BY$2,0)),"")</f>
        <v>0</v>
      </c>
      <c r="E7" s="8">
        <f>IFERROR(INDEX('DATA CL 17-18'!$A$2:$BY$29,MATCH('restit par joueur'!$A$1,'DATA CL 17-18'!$A$2:$A$29,0),MATCH('restit par joueur'!E$3,'DATA CL 17-18'!$A$2:$BY$2,0)),"")</f>
        <v>1</v>
      </c>
      <c r="F7" s="21">
        <f>IFERROR(INDEX('DATA CL 17-18'!$A$2:$BY$29,MATCH('restit par joueur'!$A$1,'DATA CL 17-18'!$A$2:$A$29,0),MATCH('restit par joueur'!F$3,'DATA CL 17-18'!$A$2:$BY$2,0)),"")</f>
        <v>0.75</v>
      </c>
      <c r="G7" s="8">
        <f>IFERROR(INDEX('DATA CL 17-18'!$A$2:$BY$29,MATCH('restit par joueur'!$A$1,'DATA CL 17-18'!$A$2:$A$29,0),MATCH('restit par joueur'!G$3,'DATA CL 17-18'!$A$2:$BY$2,0)),"")</f>
        <v>4</v>
      </c>
      <c r="H7" s="8">
        <f>IFERROR(INDEX('DATA CL 17-18'!$A$2:$BY$29,MATCH('restit par joueur'!$A$1,'DATA CL 17-18'!$A$2:$A$29,0),MATCH('restit par joueur'!H$3,'DATA CL 17-18'!$A$2:$BY$2,0)),"")</f>
        <v>2</v>
      </c>
      <c r="I7" s="21">
        <f>IFERROR(INDEX('DATA CL 17-18'!$A$2:$BY$29,MATCH('restit par joueur'!$A$1,'DATA CL 17-18'!$A$2:$A$29,0),MATCH('restit par joueur'!I$3,'DATA CL 17-18'!$A$2:$BY$2,0)),"")</f>
        <v>0.5</v>
      </c>
      <c r="J7" s="8">
        <f>IFERROR(INDEX('DATA CL 17-18'!$A$2:$BY$29,MATCH('restit par joueur'!$A$1,'DATA CL 17-18'!$A$2:$A$29,0),MATCH('restit par joueur'!J$3,'DATA CL 17-18'!$A$2:$BY$2,0)),"")</f>
        <v>0</v>
      </c>
      <c r="K7" s="1"/>
      <c r="L7" s="1"/>
    </row>
    <row r="8" spans="1:12" ht="20.25" customHeight="1" x14ac:dyDescent="0.3">
      <c r="A8" s="27" t="s">
        <v>134</v>
      </c>
      <c r="B8" s="8">
        <f>IFERROR(INDEX('DATA CL 16-17'!$A$2:$BY$29,MATCH('restit par joueur'!$A$1,'DATA CL 16-17'!$A$2:$A$29,0),MATCH('restit par joueur'!B$3,'DATA CL 16-17'!$A$2:$BY$2,0)),"")</f>
        <v>0</v>
      </c>
      <c r="C8" s="8">
        <f>IFERROR(INDEX('DATA CL 16-17'!$A$2:$BY$29,MATCH('restit par joueur'!$A$1,'DATA CL 16-17'!$A$2:$A$29,0),MATCH('restit par joueur'!C$3,'DATA CL 16-17'!$A$2:$BY$2,0)),"")</f>
        <v>0</v>
      </c>
      <c r="D8" s="8">
        <f>IFERROR(INDEX('DATA CL 16-17'!$A$2:$BY$29,MATCH('restit par joueur'!$A$1,'DATA CL 16-17'!$A$2:$A$29,0),MATCH('restit par joueur'!D$3,'DATA CL 16-17'!$A$2:$BY$2,0)),"")</f>
        <v>2</v>
      </c>
      <c r="E8" s="8">
        <f>IFERROR(INDEX('DATA CL 16-17'!$A$2:$BY$29,MATCH('restit par joueur'!$A$1,'DATA CL 16-17'!$A$2:$A$29,0),MATCH('restit par joueur'!E$3,'DATA CL 16-17'!$A$2:$BY$2,0)),"")</f>
        <v>0</v>
      </c>
      <c r="F8" s="21">
        <f>IFERROR(INDEX('DATA CL 16-17'!$A$2:$BY$29,MATCH('restit par joueur'!$A$1,'DATA CL 16-17'!$A$2:$A$29,0),MATCH('restit par joueur'!F$3,'DATA CL 16-17'!$A$2:$BY$2,0)),"")</f>
        <v>0</v>
      </c>
      <c r="G8" s="8">
        <f>IFERROR(INDEX('DATA CL 16-17'!$A$2:$BY$29,MATCH('restit par joueur'!$A$1,'DATA CL 16-17'!$A$2:$A$29,0),MATCH('restit par joueur'!G$3,'DATA CL 16-17'!$A$2:$BY$2,0)),"")</f>
        <v>2</v>
      </c>
      <c r="H8" s="8">
        <f>IFERROR(INDEX('DATA CL 16-17'!$A$2:$BY$29,MATCH('restit par joueur'!$A$1,'DATA CL 16-17'!$A$2:$A$29,0),MATCH('restit par joueur'!H$3,'DATA CL 16-17'!$A$2:$BY$2,0)),"")</f>
        <v>2</v>
      </c>
      <c r="I8" s="21">
        <f>IFERROR(INDEX('DATA CL 16-17'!$A$2:$BY$29,MATCH('restit par joueur'!$A$1,'DATA CL 16-17'!$A$2:$A$29,0),MATCH('restit par joueur'!I$3,'DATA CL 16-17'!$A$2:$BY$2,0)),"")</f>
        <v>1</v>
      </c>
      <c r="J8" s="8">
        <f>IFERROR(INDEX('DATA CL 16-17'!$A$2:$BY$29,MATCH('restit par joueur'!$A$1,'DATA CL 16-17'!$A$2:$A$29,0),MATCH('restit par joueur'!J$3,'DATA CL 16-17'!$A$2:$BY$2,0)),"")</f>
        <v>0</v>
      </c>
      <c r="K8" s="1"/>
      <c r="L8" s="1"/>
    </row>
    <row r="9" spans="1:12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7" customFormat="1" ht="28.5" customHeight="1" x14ac:dyDescent="0.3">
      <c r="A10" s="3" t="s">
        <v>14</v>
      </c>
      <c r="B10" s="4" t="s">
        <v>15</v>
      </c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  <c r="H10" s="5" t="s">
        <v>21</v>
      </c>
      <c r="J10" s="6"/>
      <c r="K10" s="6"/>
      <c r="L10" s="6"/>
    </row>
    <row r="11" spans="1:12" s="7" customFormat="1" ht="19.2" customHeight="1" x14ac:dyDescent="0.3">
      <c r="A11" s="9" t="s">
        <v>140</v>
      </c>
      <c r="B11" s="8">
        <f>IFERROR(INDEX('DATA CL 20-21'!$A$2:$BY$29,MATCH('restit par joueur'!$A$1,'DATA CL 20-21'!$A$2:$A$29,0),MATCH('restit par joueur'!B$10,'DATA CL 20-21'!$A$2:$BY$2,0)),"")</f>
        <v>533</v>
      </c>
      <c r="C11" s="8">
        <f>IFERROR(INDEX('DATA CL 20-21'!$A$2:$BY$29,MATCH('restit par joueur'!$A$1,'DATA CL 20-21'!$A$2:$A$29,0),MATCH('restit par joueur'!C$10,'DATA CL 20-21'!$A$2:$BY$2,0)),"")</f>
        <v>12</v>
      </c>
      <c r="D11" s="8">
        <f>IFERROR(INDEX('DATA CL 20-21'!$A$2:$BY$29,MATCH('restit par joueur'!$A$1,'DATA CL 20-21'!$A$2:$A$29,0),MATCH('restit par joueur'!D$10,'DATA CL 20-21'!$A$2:$BY$2,0)),"")</f>
        <v>58</v>
      </c>
      <c r="E11" s="21">
        <f>IFERROR(INDEX('DATA CL 20-21'!$A$2:$BY$29,MATCH('restit par joueur'!$A$1,'DATA CL 20-21'!$A$2:$A$29,0),MATCH('restit par joueur'!E$10,'DATA CL 20-21'!$A$2:$BY$2,0)),"")</f>
        <v>0.10881801125703565</v>
      </c>
      <c r="F11" s="8">
        <f>IFERROR(INDEX('DATA CL 20-21'!$A$2:$BY$29,MATCH('restit par joueur'!$A$1,'DATA CL 20-21'!$A$2:$A$29,0),MATCH('restit par joueur'!F$10,'DATA CL 20-21'!$A$2:$BY$2,0)),"")</f>
        <v>0</v>
      </c>
      <c r="G11" s="8">
        <f>IFERROR(INDEX('DATA CL 20-21'!$A$2:$BY$29,MATCH('restit par joueur'!$A$1,'DATA CL 20-21'!$A$2:$A$29,0),MATCH('restit par joueur'!G$10,'DATA CL 20-21'!$A$2:$BY$2,0)),"")</f>
        <v>0</v>
      </c>
      <c r="H11" s="21">
        <f>IFERROR(INDEX('DATA CL 20-21'!$A$2:$BY$29,MATCH('restit par joueur'!$A$1,'DATA CL 20-21'!$A$2:$A$29,0),MATCH('restit par joueur'!H$10,'DATA CL 20-21'!$A$2:$BY$2,0)),"")</f>
        <v>0</v>
      </c>
      <c r="J11" s="6"/>
      <c r="K11" s="6"/>
      <c r="L11" s="6"/>
    </row>
    <row r="12" spans="1:12" ht="18.75" customHeight="1" x14ac:dyDescent="0.3">
      <c r="A12" s="9" t="s">
        <v>11</v>
      </c>
      <c r="B12" s="8">
        <f>IFERROR(INDEX('DATA CL 19-20'!$A$2:$BY$29,MATCH('restit par joueur'!$A$1,'DATA CL 19-20'!$A$2:$A$29,0),MATCH('restit par joueur'!B$10,'DATA CL 19-20'!$A$2:$BY$2,0)),"")</f>
        <v>723</v>
      </c>
      <c r="C12" s="8">
        <f>IFERROR(INDEX('DATA CL 19-20'!$A$2:$BY$29,MATCH('restit par joueur'!$A$1,'DATA CL 19-20'!$A$2:$A$29,0),MATCH('restit par joueur'!C$10,'DATA CL 19-20'!$A$2:$BY$2,0)),"")</f>
        <v>2</v>
      </c>
      <c r="D12" s="8">
        <f>IFERROR(INDEX('DATA CL 19-20'!$A$2:$BY$29,MATCH('restit par joueur'!$A$1,'DATA CL 19-20'!$A$2:$A$29,0),MATCH('restit par joueur'!D$10,'DATA CL 19-20'!$A$2:$BY$2,0)),"")</f>
        <v>75</v>
      </c>
      <c r="E12" s="21">
        <f>IFERROR(INDEX('DATA CL 19-20'!$A$2:$BY$29,MATCH('restit par joueur'!$A$1,'DATA CL 19-20'!$A$2:$A$29,0),MATCH('restit par joueur'!E$10,'DATA CL 19-20'!$A$2:$BY$2,0)),"")</f>
        <v>0.1037344398340249</v>
      </c>
      <c r="F12" s="8">
        <f>IFERROR(INDEX('DATA CL 19-20'!$A$2:$BY$29,MATCH('restit par joueur'!$A$1,'DATA CL 19-20'!$A$2:$A$29,0),MATCH('restit par joueur'!F$10,'DATA CL 19-20'!$A$2:$BY$2,0)),"")</f>
        <v>2</v>
      </c>
      <c r="G12" s="8">
        <f>IFERROR(INDEX('DATA CL 19-20'!$A$2:$BY$29,MATCH('restit par joueur'!$A$1,'DATA CL 19-20'!$A$2:$A$29,0),MATCH('restit par joueur'!G$10,'DATA CL 19-20'!$A$2:$BY$2,0)),"")</f>
        <v>3</v>
      </c>
      <c r="H12" s="21">
        <f>IFERROR(INDEX('DATA CL 19-20'!$A$2:$BY$29,MATCH('restit par joueur'!$A$1,'DATA CL 19-20'!$A$2:$A$29,0),MATCH('restit par joueur'!H$10,'DATA CL 19-20'!$A$2:$BY$2,0)),"")</f>
        <v>0.66666666666666663</v>
      </c>
      <c r="I12" s="1"/>
      <c r="J12" s="1"/>
      <c r="K12" s="1"/>
      <c r="L12" s="1"/>
    </row>
    <row r="13" spans="1:12" ht="18.75" customHeight="1" x14ac:dyDescent="0.3">
      <c r="A13" s="9" t="s">
        <v>12</v>
      </c>
      <c r="B13" s="8">
        <f>IFERROR(INDEX('DATA CL 18-19'!$A$2:$BY$29,MATCH('restit par joueur'!$A$1,'DATA CL 18-19'!$A$2:$A$29,0),MATCH('restit par joueur'!B$10,'DATA CL 18-19'!$A$2:$BY$2,0)),"")</f>
        <v>706</v>
      </c>
      <c r="C13" s="8">
        <f>IFERROR(INDEX('DATA CL 18-19'!$A$2:$BY$29,MATCH('restit par joueur'!$A$1,'DATA CL 18-19'!$A$2:$A$29,0),MATCH('restit par joueur'!C$10,'DATA CL 18-19'!$A$2:$BY$2,0)),"")</f>
        <v>7</v>
      </c>
      <c r="D13" s="8">
        <f>IFERROR(INDEX('DATA CL 18-19'!$A$2:$BY$29,MATCH('restit par joueur'!$A$1,'DATA CL 18-19'!$A$2:$A$29,0),MATCH('restit par joueur'!D$10,'DATA CL 18-19'!$A$2:$BY$2,0)),"")</f>
        <v>70</v>
      </c>
      <c r="E13" s="21">
        <f>IFERROR(INDEX('DATA CL 18-19'!$A$2:$BY$29,MATCH('restit par joueur'!$A$1,'DATA CL 18-19'!$A$2:$A$29,0),MATCH('restit par joueur'!E$10,'DATA CL 18-19'!$A$2:$BY$2,0)),"")</f>
        <v>9.9150141643059492E-2</v>
      </c>
      <c r="F13" s="8">
        <f>IFERROR(INDEX('DATA CL 18-19'!$A$2:$BY$29,MATCH('restit par joueur'!$A$1,'DATA CL 18-19'!$A$2:$A$29,0),MATCH('restit par joueur'!F$10,'DATA CL 18-19'!$A$2:$BY$2,0)),"")</f>
        <v>0</v>
      </c>
      <c r="G13" s="8">
        <f>IFERROR(INDEX('DATA CL 18-19'!$A$2:$BY$29,MATCH('restit par joueur'!$A$1,'DATA CL 18-19'!$A$2:$A$29,0),MATCH('restit par joueur'!G$10,'DATA CL 18-19'!$A$2:$BY$2,0)),"")</f>
        <v>1</v>
      </c>
      <c r="H13" s="21">
        <f>IFERROR(INDEX('DATA CL 18-19'!$A$2:$BY$29,MATCH('restit par joueur'!$A$1,'DATA CL 18-19'!$A$2:$A$29,0),MATCH('restit par joueur'!H$10,'DATA CL 18-19'!$A$2:$BY$2,0)),"")</f>
        <v>0</v>
      </c>
      <c r="I13" s="1"/>
      <c r="J13" s="1"/>
      <c r="K13" s="1"/>
      <c r="L13" s="1"/>
    </row>
    <row r="14" spans="1:12" ht="18.75" customHeight="1" x14ac:dyDescent="0.3">
      <c r="A14" s="9" t="s">
        <v>13</v>
      </c>
      <c r="B14" s="8">
        <f>IFERROR(INDEX('DATA CL 17-18'!$A$2:$BY$29,MATCH('restit par joueur'!$A$1,'DATA CL 17-18'!$A$2:$A$29,0),MATCH('restit par joueur'!B$10,'DATA CL 17-18'!$A$2:$BY$2,0)),"")</f>
        <v>855</v>
      </c>
      <c r="C14" s="8"/>
      <c r="D14" s="8">
        <f>IFERROR(INDEX('DATA CL 17-18'!$A$2:$BY$29,MATCH('restit par joueur'!$A$1,'DATA CL 17-18'!$A$2:$A$29,0),MATCH('restit par joueur'!D$10,'DATA CL 17-18'!$A$2:$BY$2,0)),"")</f>
        <v>87</v>
      </c>
      <c r="E14" s="21">
        <f>IFERROR(INDEX('DATA CL 17-18'!$A$2:$BY$29,MATCH('restit par joueur'!$A$1,'DATA CL 17-18'!$A$2:$A$29,0),MATCH('restit par joueur'!E$10,'DATA CL 17-18'!$A$2:$BY$2,0)),"")</f>
        <v>0.10175438596491228</v>
      </c>
      <c r="F14" s="8">
        <f>IFERROR(INDEX('DATA CL 17-18'!$A$2:$BY$29,MATCH('restit par joueur'!$A$1,'DATA CL 17-18'!$A$2:$A$29,0),MATCH('restit par joueur'!F$10,'DATA CL 17-18'!$A$2:$BY$2,0)),"")</f>
        <v>2</v>
      </c>
      <c r="G14" s="8">
        <f>IFERROR(INDEX('DATA CL 17-18'!$A$2:$BY$29,MATCH('restit par joueur'!$A$1,'DATA CL 17-18'!$A$2:$A$29,0),MATCH('restit par joueur'!G$10,'DATA CL 17-18'!$A$2:$BY$2,0)),"")</f>
        <v>2</v>
      </c>
      <c r="H14" s="21">
        <f>IFERROR(INDEX('DATA CL 17-18'!$A$2:$BY$29,MATCH('restit par joueur'!$A$1,'DATA CL 17-18'!$A$2:$A$29,0),MATCH('restit par joueur'!H$10,'DATA CL 17-18'!$A$2:$BY$2,0)),"")</f>
        <v>1</v>
      </c>
      <c r="I14" s="1"/>
      <c r="J14" s="1"/>
      <c r="K14" s="1"/>
      <c r="L14" s="1"/>
    </row>
    <row r="15" spans="1:12" ht="18.75" customHeight="1" x14ac:dyDescent="0.3">
      <c r="A15" s="27" t="s">
        <v>134</v>
      </c>
      <c r="B15" s="8">
        <f>IFERROR(INDEX('DATA CL 16-17'!$A$2:$BY$29,MATCH('restit par joueur'!$A$1,'DATA CL 16-17'!$A$2:$A$29,0),MATCH('restit par joueur'!B$10,'DATA CL 16-17'!$A$2:$BY$2,0)),"")</f>
        <v>724</v>
      </c>
      <c r="C15" s="8" t="str">
        <f>IFERROR(INDEX('DATA CL 16-17'!$A$2:$BY$29,MATCH('restit par joueur'!$A$1,'DATA CL 16-17'!$A$2:$A$29,0),MATCH('restit par joueur'!C$10,'DATA CL 16-17'!$A$2:$BY$2,0)),"")</f>
        <v/>
      </c>
      <c r="D15" s="8"/>
      <c r="E15" s="21"/>
      <c r="F15" s="8">
        <f>IFERROR(INDEX('DATA CL 16-17'!$A$2:$BY$29,MATCH('restit par joueur'!$A$1,'DATA CL 16-17'!$A$2:$A$29,0),MATCH('restit par joueur'!F$10,'DATA CL 16-17'!$A$2:$BY$2,0)),"")</f>
        <v>0</v>
      </c>
      <c r="G15" s="8">
        <f>IFERROR(INDEX('DATA CL 16-17'!$A$2:$BY$29,MATCH('restit par joueur'!$A$1,'DATA CL 16-17'!$A$2:$A$29,0),MATCH('restit par joueur'!G$10,'DATA CL 16-17'!$A$2:$BY$2,0)),"")</f>
        <v>0</v>
      </c>
      <c r="H15" s="21">
        <f>IFERROR(INDEX('DATA CL 16-17'!$A$2:$BY$29,MATCH('restit par joueur'!$A$1,'DATA CL 16-17'!$A$2:$A$29,0),MATCH('restit par joueur'!H$10,'DATA CL 16-17'!$A$2:$BY$2,0)),"")</f>
        <v>0</v>
      </c>
      <c r="I15" s="1"/>
      <c r="J15" s="1"/>
      <c r="K15" s="1"/>
      <c r="L15" s="1"/>
    </row>
    <row r="16" spans="1:1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s="7" customFormat="1" ht="27.6" x14ac:dyDescent="0.3">
      <c r="A17" s="3" t="s">
        <v>22</v>
      </c>
      <c r="B17" s="4" t="s">
        <v>23</v>
      </c>
      <c r="C17" s="4" t="s">
        <v>24</v>
      </c>
      <c r="D17" s="4" t="s">
        <v>25</v>
      </c>
      <c r="E17" s="4" t="s">
        <v>26</v>
      </c>
      <c r="F17" s="4" t="s">
        <v>27</v>
      </c>
      <c r="G17" s="4" t="s">
        <v>28</v>
      </c>
      <c r="H17" s="4" t="s">
        <v>29</v>
      </c>
      <c r="I17" s="4" t="s">
        <v>30</v>
      </c>
      <c r="J17" s="5" t="s">
        <v>31</v>
      </c>
      <c r="K17" s="6"/>
      <c r="L17" s="6"/>
    </row>
    <row r="18" spans="1:12" s="7" customFormat="1" ht="18.600000000000001" customHeight="1" x14ac:dyDescent="0.3">
      <c r="A18" s="9" t="s">
        <v>140</v>
      </c>
      <c r="B18" s="8">
        <f>IFERROR(INDEX('DATA CL 20-21'!$A$2:$BY$29,MATCH('restit par joueur'!$A$1,'DATA CL 20-21'!$A$2:$A$29,0),MATCH('restit par joueur'!B$17,'DATA CL 20-21'!$A$2:$BY$2,0)),"")</f>
        <v>386</v>
      </c>
      <c r="C18" s="8">
        <f>IFERROR(INDEX('DATA CL 20-21'!$A$2:$BY$29,MATCH('restit par joueur'!$A$1,'DATA CL 20-21'!$A$2:$A$29,0),MATCH('restit par joueur'!C$17,'DATA CL 20-21'!$A$2:$BY$2,0)),"")</f>
        <v>418</v>
      </c>
      <c r="D18" s="21">
        <f>IFERROR(INDEX('DATA CL 20-21'!$A$2:$BY$29,MATCH('restit par joueur'!$A$1,'DATA CL 20-21'!$A$2:$A$29,0),MATCH('restit par joueur'!D$17,'DATA CL 20-21'!$A$2:$BY$2,0)),"")</f>
        <v>0.92344497607655507</v>
      </c>
      <c r="E18" s="8">
        <f>IFERROR(INDEX('DATA CL 20-21'!$A$2:$BY$29,MATCH('restit par joueur'!$A$1,'DATA CL 20-21'!$A$2:$A$29,0),MATCH('restit par joueur'!E$17,'DATA CL 20-21'!$A$2:$BY$2,0)),"")</f>
        <v>10</v>
      </c>
      <c r="F18" s="8">
        <f>IFERROR(INDEX('DATA CL 20-21'!$A$2:$BY$29,MATCH('restit par joueur'!$A$1,'DATA CL 20-21'!$A$2:$A$29,0),MATCH('restit par joueur'!F$17,'DATA CL 20-21'!$A$2:$BY$2,0)),"")</f>
        <v>12</v>
      </c>
      <c r="G18" s="21">
        <f>IFERROR(INDEX('DATA CL 20-21'!$A$2:$BY$29,MATCH('restit par joueur'!$A$1,'DATA CL 20-21'!$A$2:$A$29,0),MATCH('restit par joueur'!G$17,'DATA CL 20-21'!$A$2:$BY$2,0)),"")</f>
        <v>0.83333333333333337</v>
      </c>
      <c r="H18" s="21">
        <f>IFERROR(INDEX('DATA CL 20-21'!$A$2:$BY$29,MATCH('restit par joueur'!$A$1,'DATA CL 20-21'!$A$2:$A$29,0),MATCH('restit par joueur'!H$17,'DATA CL 20-21'!$A$2:$BY$2,0)),"")</f>
        <v>2.8708133971291867E-2</v>
      </c>
      <c r="I18" s="8">
        <f>IFERROR(INDEX('DATA CL 20-21'!$A$2:$BY$29,MATCH('restit par joueur'!$A$1,'DATA CL 20-21'!$A$2:$A$29,0),MATCH('restit par joueur'!I$17,'DATA CL 20-21'!$A$2:$BY$2,0)),"")</f>
        <v>24</v>
      </c>
      <c r="J18" s="8">
        <f>IFERROR(INDEX('DATA CL 20-21'!$A$2:$BY$29,MATCH('restit par joueur'!$A$1,'DATA CL 20-21'!$A$2:$A$29,0),MATCH('restit par joueur'!J$17,'DATA CL 20-21'!$A$2:$BY$2,0)),"")</f>
        <v>11</v>
      </c>
      <c r="K18" s="6"/>
      <c r="L18" s="6"/>
    </row>
    <row r="19" spans="1:12" ht="18.75" customHeight="1" x14ac:dyDescent="0.3">
      <c r="A19" s="9" t="s">
        <v>11</v>
      </c>
      <c r="B19" s="8">
        <f>IFERROR(INDEX('DATA CL 19-20'!$A$2:$BY$29,MATCH('restit par joueur'!$A$1,'DATA CL 19-20'!$A$2:$A$29,0),MATCH('restit par joueur'!B$17,'DATA CL 19-20'!$A$2:$BY$2,0)),"")</f>
        <v>558</v>
      </c>
      <c r="C19" s="8">
        <f>IFERROR(INDEX('DATA CL 19-20'!$A$2:$BY$29,MATCH('restit par joueur'!$A$1,'DATA CL 19-20'!$A$2:$A$29,0),MATCH('restit par joueur'!C$17,'DATA CL 19-20'!$A$2:$BY$2,0)),"")</f>
        <v>602</v>
      </c>
      <c r="D19" s="21">
        <f>IFERROR(INDEX('DATA CL 19-20'!$A$2:$BY$29,MATCH('restit par joueur'!$A$1,'DATA CL 19-20'!$A$2:$A$29,0),MATCH('restit par joueur'!D$17,'DATA CL 19-20'!$A$2:$BY$2,0)),"")</f>
        <v>0.92691029900332222</v>
      </c>
      <c r="E19" s="8">
        <f>IFERROR(INDEX('DATA CL 19-20'!$A$2:$BY$29,MATCH('restit par joueur'!$A$1,'DATA CL 19-20'!$A$2:$A$29,0),MATCH('restit par joueur'!E$17,'DATA CL 19-20'!$A$2:$BY$2,0)),"")</f>
        <v>15</v>
      </c>
      <c r="F19" s="8">
        <f>IFERROR(INDEX('DATA CL 19-20'!$A$2:$BY$29,MATCH('restit par joueur'!$A$1,'DATA CL 19-20'!$A$2:$A$29,0),MATCH('restit par joueur'!F$17,'DATA CL 19-20'!$A$2:$BY$2,0)),"")</f>
        <v>21</v>
      </c>
      <c r="G19" s="21">
        <f>IFERROR(INDEX('DATA CL 19-20'!$A$2:$BY$29,MATCH('restit par joueur'!$A$1,'DATA CL 19-20'!$A$2:$A$29,0),MATCH('restit par joueur'!G$17,'DATA CL 19-20'!$A$2:$BY$2,0)),"")</f>
        <v>0.7142857142857143</v>
      </c>
      <c r="H19" s="21">
        <f>IFERROR(INDEX('DATA CL 19-20'!$A$2:$BY$29,MATCH('restit par joueur'!$A$1,'DATA CL 19-20'!$A$2:$A$29,0),MATCH('restit par joueur'!H$17,'DATA CL 19-20'!$A$2:$BY$2,0)),"")</f>
        <v>3.4883720930232558E-2</v>
      </c>
      <c r="I19" s="8">
        <f>IFERROR(INDEX('DATA CL 19-20'!$A$2:$BY$29,MATCH('restit par joueur'!$A$1,'DATA CL 19-20'!$A$2:$A$29,0),MATCH('restit par joueur'!I$17,'DATA CL 19-20'!$A$2:$BY$2,0)),"")</f>
        <v>43</v>
      </c>
      <c r="J19" s="8">
        <f>IFERROR(INDEX('DATA CL 19-20'!$A$2:$BY$29,MATCH('restit par joueur'!$A$1,'DATA CL 19-20'!$A$2:$A$29,0),MATCH('restit par joueur'!J$17,'DATA CL 19-20'!$A$2:$BY$2,0)),"")</f>
        <v>10</v>
      </c>
      <c r="K19" s="1"/>
      <c r="L19" s="1"/>
    </row>
    <row r="20" spans="1:12" ht="18.75" customHeight="1" x14ac:dyDescent="0.3">
      <c r="A20" s="9" t="s">
        <v>12</v>
      </c>
      <c r="B20" s="8">
        <f>IFERROR(INDEX('DATA CL 18-19'!$A$2:$BY$29,MATCH('restit par joueur'!$A$1,'DATA CL 18-19'!$A$2:$A$29,0),MATCH('restit par joueur'!B$17,'DATA CL 18-19'!$A$2:$BY$2,0)),"")</f>
        <v>550</v>
      </c>
      <c r="C20" s="8">
        <f>IFERROR(INDEX('DATA CL 18-19'!$A$2:$BY$29,MATCH('restit par joueur'!$A$1,'DATA CL 18-19'!$A$2:$A$29,0),MATCH('restit par joueur'!C$17,'DATA CL 18-19'!$A$2:$BY$2,0)),"")</f>
        <v>598</v>
      </c>
      <c r="D20" s="21">
        <f>IFERROR(INDEX('DATA CL 18-19'!$A$2:$BY$29,MATCH('restit par joueur'!$A$1,'DATA CL 18-19'!$A$2:$A$29,0),MATCH('restit par joueur'!D$17,'DATA CL 18-19'!$A$2:$BY$2,0)),"")</f>
        <v>0.91973244147157196</v>
      </c>
      <c r="E20" s="8">
        <f>IFERROR(INDEX('DATA CL 18-19'!$A$2:$BY$29,MATCH('restit par joueur'!$A$1,'DATA CL 18-19'!$A$2:$A$29,0),MATCH('restit par joueur'!E$17,'DATA CL 18-19'!$A$2:$BY$2,0)),"")</f>
        <v>17</v>
      </c>
      <c r="F20" s="8">
        <f>IFERROR(INDEX('DATA CL 18-19'!$A$2:$BY$29,MATCH('restit par joueur'!$A$1,'DATA CL 18-19'!$A$2:$A$29,0),MATCH('restit par joueur'!F$17,'DATA CL 18-19'!$A$2:$BY$2,0)),"")</f>
        <v>33</v>
      </c>
      <c r="G20" s="21">
        <f>IFERROR(INDEX('DATA CL 18-19'!$A$2:$BY$29,MATCH('restit par joueur'!$A$1,'DATA CL 18-19'!$A$2:$A$29,0),MATCH('restit par joueur'!G$17,'DATA CL 18-19'!$A$2:$BY$2,0)),"")</f>
        <v>0.51515151515151514</v>
      </c>
      <c r="H20" s="21">
        <f>IFERROR(INDEX('DATA CL 18-19'!$A$2:$BY$29,MATCH('restit par joueur'!$A$1,'DATA CL 18-19'!$A$2:$A$29,0),MATCH('restit par joueur'!H$17,'DATA CL 18-19'!$A$2:$BY$2,0)),"")</f>
        <v>5.5183946488294312E-2</v>
      </c>
      <c r="I20" s="8">
        <f>IFERROR(INDEX('DATA CL 18-19'!$A$2:$BY$29,MATCH('restit par joueur'!$A$1,'DATA CL 18-19'!$A$2:$A$29,0),MATCH('restit par joueur'!I$17,'DATA CL 18-19'!$A$2:$BY$2,0)),"")</f>
        <v>37</v>
      </c>
      <c r="J20" s="8">
        <f>IFERROR(INDEX('DATA CL 18-19'!$A$2:$BY$29,MATCH('restit par joueur'!$A$1,'DATA CL 18-19'!$A$2:$A$29,0),MATCH('restit par joueur'!J$17,'DATA CL 18-19'!$A$2:$BY$2,0)),"")</f>
        <v>4</v>
      </c>
      <c r="K20" s="1"/>
      <c r="L20" s="1"/>
    </row>
    <row r="21" spans="1:12" ht="18.75" customHeight="1" x14ac:dyDescent="0.3">
      <c r="A21" s="9" t="s">
        <v>13</v>
      </c>
      <c r="B21" s="8">
        <f>IFERROR(INDEX('DATA CL 17-18'!$A$2:$BY$29,MATCH('restit par joueur'!$A$1,'DATA CL 17-18'!$A$2:$A$29,0),MATCH('restit par joueur'!B$17,'DATA CL 17-18'!$A$2:$BY$2,0)),"")</f>
        <v>669</v>
      </c>
      <c r="C21" s="8">
        <f>IFERROR(INDEX('DATA CL 17-18'!$A$2:$BY$29,MATCH('restit par joueur'!$A$1,'DATA CL 17-18'!$A$2:$A$29,0),MATCH('restit par joueur'!C$17,'DATA CL 17-18'!$A$2:$BY$2,0)),"")</f>
        <v>730</v>
      </c>
      <c r="D21" s="21">
        <f>IFERROR(INDEX('DATA CL 17-18'!$A$2:$BY$29,MATCH('restit par joueur'!$A$1,'DATA CL 17-18'!$A$2:$A$29,0),MATCH('restit par joueur'!D$17,'DATA CL 17-18'!$A$2:$BY$2,0)),"")</f>
        <v>0.91643835616438352</v>
      </c>
      <c r="E21" s="8">
        <f>IFERROR(INDEX('DATA CL 17-18'!$A$2:$BY$29,MATCH('restit par joueur'!$A$1,'DATA CL 17-18'!$A$2:$A$29,0),MATCH('restit par joueur'!E$17,'DATA CL 17-18'!$A$2:$BY$2,0)),"")</f>
        <v>32</v>
      </c>
      <c r="F21" s="8">
        <f>IFERROR(INDEX('DATA CL 17-18'!$A$2:$BY$29,MATCH('restit par joueur'!$A$1,'DATA CL 17-18'!$A$2:$A$29,0),MATCH('restit par joueur'!F$17,'DATA CL 17-18'!$A$2:$BY$2,0)),"")</f>
        <v>44</v>
      </c>
      <c r="G21" s="21">
        <f>IFERROR(INDEX('DATA CL 17-18'!$A$2:$BY$29,MATCH('restit par joueur'!$A$1,'DATA CL 17-18'!$A$2:$A$29,0),MATCH('restit par joueur'!G$17,'DATA CL 17-18'!$A$2:$BY$2,0)),"")</f>
        <v>0.72727272727272729</v>
      </c>
      <c r="H21" s="21">
        <f>IFERROR(INDEX('DATA CL 17-18'!$A$2:$BY$29,MATCH('restit par joueur'!$A$1,'DATA CL 17-18'!$A$2:$A$29,0),MATCH('restit par joueur'!H$17,'DATA CL 17-18'!$A$2:$BY$2,0)),"")</f>
        <v>6.0273972602739728E-2</v>
      </c>
      <c r="I21" s="8"/>
      <c r="J21" s="8">
        <f>IFERROR(INDEX('DATA CL 17-18'!$A$2:$BY$29,MATCH('restit par joueur'!$A$1,'DATA CL 17-18'!$A$2:$A$29,0),MATCH('restit par joueur'!J$17,'DATA CL 17-18'!$A$2:$BY$2,0)),"")</f>
        <v>9</v>
      </c>
      <c r="K21" s="1"/>
      <c r="L21" s="1"/>
    </row>
    <row r="22" spans="1:12" ht="18.75" customHeight="1" x14ac:dyDescent="0.3">
      <c r="A22" s="27" t="s">
        <v>134</v>
      </c>
      <c r="B22" s="8">
        <f>IFERROR(INDEX('DATA CL 16-17'!$A$2:$BY$29,MATCH('restit par joueur'!$A$1,'DATA CL 16-17'!$A$2:$A$29,0),MATCH('restit par joueur'!B$17,'DATA CL 16-17'!$A$2:$BY$2,0)),"")</f>
        <v>547</v>
      </c>
      <c r="C22" s="8">
        <f>IFERROR(INDEX('DATA CL 16-17'!$A$2:$BY$29,MATCH('restit par joueur'!$A$1,'DATA CL 16-17'!$A$2:$A$29,0),MATCH('restit par joueur'!C$17,'DATA CL 16-17'!$A$2:$BY$2,0)),"")</f>
        <v>611</v>
      </c>
      <c r="D22" s="21">
        <f>IFERROR(INDEX('DATA CL 16-17'!$A$2:$BY$29,MATCH('restit par joueur'!$A$1,'DATA CL 16-17'!$A$2:$A$29,0),MATCH('restit par joueur'!D$17,'DATA CL 16-17'!$A$2:$BY$2,0)),"")</f>
        <v>0.89525368248772508</v>
      </c>
      <c r="E22" s="8">
        <f>IFERROR(INDEX('DATA CL 16-17'!$A$2:$BY$29,MATCH('restit par joueur'!$A$1,'DATA CL 16-17'!$A$2:$A$29,0),MATCH('restit par joueur'!E$17,'DATA CL 16-17'!$A$2:$BY$2,0)),"")</f>
        <v>31</v>
      </c>
      <c r="F22" s="8">
        <f>IFERROR(INDEX('DATA CL 16-17'!$A$2:$BY$29,MATCH('restit par joueur'!$A$1,'DATA CL 16-17'!$A$2:$A$29,0),MATCH('restit par joueur'!F$17,'DATA CL 16-17'!$A$2:$BY$2,0)),"")</f>
        <v>50</v>
      </c>
      <c r="G22" s="21">
        <f>IFERROR(INDEX('DATA CL 16-17'!$A$2:$BY$29,MATCH('restit par joueur'!$A$1,'DATA CL 16-17'!$A$2:$A$29,0),MATCH('restit par joueur'!G$17,'DATA CL 16-17'!$A$2:$BY$2,0)),"")</f>
        <v>0.62</v>
      </c>
      <c r="H22" s="21">
        <f>IFERROR(INDEX('DATA CL 16-17'!$A$2:$BY$29,MATCH('restit par joueur'!$A$1,'DATA CL 16-17'!$A$2:$A$29,0),MATCH('restit par joueur'!H$17,'DATA CL 16-17'!$A$2:$BY$2,0)),"")</f>
        <v>8.1833060556464818E-2</v>
      </c>
      <c r="I22" s="8" t="str">
        <f>IFERROR(INDEX('DATA CL 16-17'!$A$2:$BY$29,MATCH('restit par joueur'!$A$1,'DATA CL 16-17'!$A$2:$A$29,0),MATCH('restit par joueur'!I$17,'DATA CL 16-17'!$A$2:$BY$2,0)),"")</f>
        <v/>
      </c>
      <c r="J22" s="8">
        <f>IFERROR(INDEX('DATA CL 16-17'!$A$2:$BY$29,MATCH('restit par joueur'!$A$1,'DATA CL 16-17'!$A$2:$A$29,0),MATCH('restit par joueur'!J$17,'DATA CL 16-17'!$A$2:$BY$2,0)),"")</f>
        <v>17</v>
      </c>
      <c r="K22" s="1"/>
      <c r="L22" s="1"/>
    </row>
    <row r="23" spans="1:12" ht="17.399999999999999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s="7" customFormat="1" ht="27.6" x14ac:dyDescent="0.3">
      <c r="A24" s="3" t="s">
        <v>32</v>
      </c>
      <c r="B24" s="4" t="s">
        <v>33</v>
      </c>
      <c r="C24" s="4" t="s">
        <v>34</v>
      </c>
      <c r="D24" s="4" t="s">
        <v>35</v>
      </c>
      <c r="E24" s="4" t="s">
        <v>36</v>
      </c>
      <c r="F24" s="4" t="s">
        <v>37</v>
      </c>
      <c r="G24" s="1"/>
      <c r="H24" s="1"/>
      <c r="I24" s="1"/>
      <c r="J24" s="1"/>
      <c r="K24" s="6"/>
      <c r="L24" s="6"/>
    </row>
    <row r="25" spans="1:12" s="7" customFormat="1" ht="20.399999999999999" customHeight="1" x14ac:dyDescent="0.3">
      <c r="A25" s="9" t="s">
        <v>140</v>
      </c>
      <c r="B25" s="8">
        <f>IFERROR(INDEX('DATA CL 20-21'!$A$2:$BY$29,MATCH('restit par joueur'!$A$1,'DATA CL 20-21'!$A$2:$A$29,0),MATCH('restit par joueur'!B$24,'DATA CL 20-21'!$A$2:$BY$2,0)),"")</f>
        <v>6268</v>
      </c>
      <c r="C25" s="8">
        <f>IFERROR(INDEX('DATA CL 20-21'!$A$2:$BY$29,MATCH('restit par joueur'!$A$1,'DATA CL 20-21'!$A$2:$A$29,0),MATCH('restit par joueur'!C$24,'DATA CL 20-21'!$A$2:$BY$2,0)),"")</f>
        <v>1663</v>
      </c>
      <c r="D25" s="21">
        <f>IFERROR(INDEX('DATA CL 20-21'!$A$2:$BY$29,MATCH('restit par joueur'!$A$1,'DATA CL 20-21'!$A$2:$A$29,0),MATCH('restit par joueur'!D$24,'DATA CL 20-21'!$A$2:$BY$2,0)),"")</f>
        <v>0.26531589023611996</v>
      </c>
      <c r="E25" s="8">
        <f>IFERROR(INDEX('DATA CL 20-21'!$A$2:$BY$29,MATCH('restit par joueur'!$A$1,'DATA CL 20-21'!$A$2:$A$29,0),MATCH('restit par joueur'!E$24,'DATA CL 20-21'!$A$2:$BY$2,0)),"")</f>
        <v>783</v>
      </c>
      <c r="F25" s="8">
        <f>IFERROR(INDEX('DATA CL 20-21'!$A$2:$BY$29,MATCH('restit par joueur'!$A$1,'DATA CL 20-21'!$A$2:$A$29,0),MATCH('restit par joueur'!F$24,'DATA CL 20-21'!$A$2:$BY$2,0)),"")</f>
        <v>2446</v>
      </c>
      <c r="G25" s="1"/>
      <c r="H25" s="1"/>
      <c r="I25" s="1"/>
      <c r="J25" s="1"/>
      <c r="K25" s="6"/>
      <c r="L25" s="6"/>
    </row>
    <row r="26" spans="1:12" ht="19.2" customHeight="1" x14ac:dyDescent="0.3">
      <c r="A26" s="9" t="s">
        <v>11</v>
      </c>
      <c r="B26" s="8">
        <f>IFERROR(INDEX('DATA CL 19-20'!$A$2:$BY$29,MATCH('restit par joueur'!$A$1,'DATA CL 19-20'!$A$2:$A$29,0),MATCH('restit par joueur'!B$24,'DATA CL 19-20'!$A$2:$BY$2,0)),"")</f>
        <v>9129</v>
      </c>
      <c r="C26" s="8">
        <f>IFERROR(INDEX('DATA CL 19-20'!$A$2:$BY$29,MATCH('restit par joueur'!$A$1,'DATA CL 19-20'!$A$2:$A$29,0),MATCH('restit par joueur'!C$24,'DATA CL 19-20'!$A$2:$BY$2,0)),"")</f>
        <v>2857</v>
      </c>
      <c r="D26" s="21">
        <f>IFERROR(INDEX('DATA CL 19-20'!$A$2:$BY$29,MATCH('restit par joueur'!$A$1,'DATA CL 19-20'!$A$2:$A$29,0),MATCH('restit par joueur'!D$24,'DATA CL 19-20'!$A$2:$BY$2,0)),"")</f>
        <v>0.31295870303428636</v>
      </c>
      <c r="E26" s="8">
        <f>IFERROR(INDEX('DATA CL 19-20'!$A$2:$BY$29,MATCH('restit par joueur'!$A$1,'DATA CL 19-20'!$A$2:$A$29,0),MATCH('restit par joueur'!E$24,'DATA CL 19-20'!$A$2:$BY$2,0)),"")</f>
        <v>1182</v>
      </c>
      <c r="F26" s="8">
        <f>IFERROR(INDEX('DATA CL 19-20'!$A$2:$BY$29,MATCH('restit par joueur'!$A$1,'DATA CL 19-20'!$A$2:$A$29,0),MATCH('restit par joueur'!F$24,'DATA CL 19-20'!$A$2:$BY$2,0)),"")</f>
        <v>4039</v>
      </c>
      <c r="G26" s="1"/>
      <c r="H26" s="1"/>
      <c r="I26" s="1"/>
      <c r="J26" s="1"/>
      <c r="K26" s="1"/>
      <c r="L26" s="1"/>
    </row>
    <row r="27" spans="1:12" ht="16.8" customHeight="1" x14ac:dyDescent="0.3">
      <c r="A27" s="9" t="s">
        <v>12</v>
      </c>
      <c r="B27" s="8">
        <f>IFERROR(INDEX('DATA CL 18-19'!$A$2:$BY$29,MATCH('restit par joueur'!$A$1,'DATA CL 18-19'!$A$2:$A$29,0),MATCH('restit par joueur'!B$24,'DATA CL 18-19'!$A$2:$BY$2,0)),"")</f>
        <v>8748</v>
      </c>
      <c r="C27" s="8">
        <f>IFERROR(INDEX('DATA CL 18-19'!$A$2:$BY$29,MATCH('restit par joueur'!$A$1,'DATA CL 18-19'!$A$2:$A$29,0),MATCH('restit par joueur'!C$24,'DATA CL 18-19'!$A$2:$BY$2,0)),"")</f>
        <v>2452</v>
      </c>
      <c r="D27" s="21">
        <f>IFERROR(INDEX('DATA CL 18-19'!$A$2:$BY$29,MATCH('restit par joueur'!$A$1,'DATA CL 18-19'!$A$2:$A$29,0),MATCH('restit par joueur'!D$24,'DATA CL 18-19'!$A$2:$BY$2,0)),"")</f>
        <v>0.2802926383173297</v>
      </c>
      <c r="E27" s="8">
        <f>IFERROR(INDEX('DATA CL 18-19'!$A$2:$BY$29,MATCH('restit par joueur'!$A$1,'DATA CL 18-19'!$A$2:$A$29,0),MATCH('restit par joueur'!E$24,'DATA CL 18-19'!$A$2:$BY$2,0)),"")</f>
        <v>1245</v>
      </c>
      <c r="F27" s="8">
        <f>IFERROR(INDEX('DATA CL 18-19'!$A$2:$BY$29,MATCH('restit par joueur'!$A$1,'DATA CL 18-19'!$A$2:$A$29,0),MATCH('restit par joueur'!F$24,'DATA CL 18-19'!$A$2:$BY$2,0)),"")</f>
        <v>3697</v>
      </c>
      <c r="G27" s="1"/>
      <c r="H27" s="1"/>
      <c r="I27" s="1"/>
      <c r="J27" s="1"/>
      <c r="K27" s="1"/>
      <c r="L27" s="1"/>
    </row>
    <row r="28" spans="1:12" ht="17.399999999999999" customHeight="1" x14ac:dyDescent="0.3">
      <c r="A28" s="1"/>
      <c r="B28" s="1"/>
      <c r="C28" s="8"/>
      <c r="D28" s="8"/>
      <c r="E28" s="8"/>
      <c r="F28" s="8"/>
      <c r="G28" s="1"/>
      <c r="H28" s="1"/>
      <c r="I28" s="1"/>
      <c r="J28" s="1"/>
      <c r="K28" s="1"/>
      <c r="L28" s="1"/>
    </row>
    <row r="29" spans="1:12" ht="18.600000000000001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7.6" x14ac:dyDescent="0.3">
      <c r="A30" s="3" t="s">
        <v>38</v>
      </c>
      <c r="B30" s="4" t="s">
        <v>39</v>
      </c>
      <c r="C30" s="4" t="s">
        <v>40</v>
      </c>
      <c r="D30" s="4" t="s">
        <v>41</v>
      </c>
      <c r="E30" s="4" t="s">
        <v>42</v>
      </c>
      <c r="F30" s="4" t="s">
        <v>43</v>
      </c>
      <c r="G30" s="4" t="s">
        <v>44</v>
      </c>
      <c r="H30" s="4" t="s">
        <v>45</v>
      </c>
      <c r="I30" s="4" t="s">
        <v>46</v>
      </c>
      <c r="J30" s="5" t="s">
        <v>47</v>
      </c>
      <c r="K30" s="1"/>
      <c r="L30" s="1"/>
    </row>
    <row r="31" spans="1:12" ht="19.2" customHeight="1" x14ac:dyDescent="0.3">
      <c r="A31" s="9" t="s">
        <v>140</v>
      </c>
      <c r="B31" s="8">
        <f>IFERROR(INDEX('DATA CL 20-21'!$A$2:$BY$29,MATCH('restit par joueur'!$A$1,'DATA CL 20-21'!$A$2:$A$29,0),MATCH('restit par joueur'!B$30,'DATA CL 20-21'!$A$2:$BY$2,0)),"")</f>
        <v>17</v>
      </c>
      <c r="C31" s="8">
        <f>IFERROR(INDEX('DATA CL 20-21'!$A$2:$BY$29,MATCH('restit par joueur'!$A$1,'DATA CL 20-21'!$A$2:$A$29,0),MATCH('restit par joueur'!C$30,'DATA CL 20-21'!$A$2:$BY$2,0)),"")</f>
        <v>20</v>
      </c>
      <c r="D31" s="21">
        <f>IFERROR(INDEX('DATA CL 20-21'!$A$2:$BY$29,MATCH('restit par joueur'!$A$1,'DATA CL 20-21'!$A$2:$A$29,0),MATCH('restit par joueur'!D$30,'DATA CL 20-21'!$A$2:$BY$2,0)),"")</f>
        <v>0.85</v>
      </c>
      <c r="E31" s="8">
        <f>IFERROR(INDEX('DATA CL 20-21'!$A$2:$BY$29,MATCH('restit par joueur'!$A$1,'DATA CL 20-21'!$A$2:$A$29,0),MATCH('restit par joueur'!E$30,'DATA CL 20-21'!$A$2:$BY$2,0)),"")</f>
        <v>52.978000000000009</v>
      </c>
      <c r="F31" s="8">
        <f>IFERROR(INDEX('DATA CL 20-21'!$A$2:$BY$29,MATCH('restit par joueur'!$A$1,'DATA CL 20-21'!$A$2:$A$29,0),MATCH('restit par joueur'!F$30,'DATA CL 20-21'!$A$2:$BY$2,0)),"")</f>
        <v>91</v>
      </c>
      <c r="G31" s="21">
        <f>IFERROR(INDEX('DATA CL 20-21'!$A$2:$BY$29,MATCH('restit par joueur'!$A$1,'DATA CL 20-21'!$A$2:$A$29,0),MATCH('restit par joueur'!G$30,'DATA CL 20-21'!$A$2:$BY$2,0)),"")</f>
        <v>0.58217582417582425</v>
      </c>
      <c r="H31" s="8">
        <f>IFERROR(INDEX('DATA CL 20-21'!$A$2:$BY$29,MATCH('restit par joueur'!$A$1,'DATA CL 20-21'!$A$2:$A$29,0),MATCH('restit par joueur'!H$30,'DATA CL 20-21'!$A$2:$BY$2,0)),"")</f>
        <v>3</v>
      </c>
      <c r="I31" s="8">
        <f>IFERROR(INDEX('DATA CL 20-21'!$A$2:$BY$29,MATCH('restit par joueur'!$A$1,'DATA CL 20-21'!$A$2:$A$29,0),MATCH('restit par joueur'!I$30,'DATA CL 20-21'!$A$2:$BY$2,0)),"")</f>
        <v>8.9850746268656714</v>
      </c>
      <c r="J31" s="21">
        <f>IFERROR(INDEX('DATA CL 20-21'!$A$2:$BY$29,MATCH('restit par joueur'!$A$1,'DATA CL 20-21'!$A$2:$A$29,0),MATCH('restit par joueur'!J$30,'DATA CL 20-21'!$A$2:$BY$2,0)),"")</f>
        <v>0.33388704318936879</v>
      </c>
      <c r="K31" s="1"/>
      <c r="L31" s="1"/>
    </row>
    <row r="32" spans="1:12" ht="20.399999999999999" customHeight="1" x14ac:dyDescent="0.3">
      <c r="A32" s="9" t="s">
        <v>11</v>
      </c>
      <c r="B32" s="8">
        <f>IFERROR(INDEX('DATA CL 19-20'!$A$2:$BY$29,MATCH('restit par joueur'!$A$1,'DATA CL 19-20'!$A$2:$A$29,0),MATCH('restit par joueur'!B$30,'DATA CL 19-20'!$A$2:$BY$2,0)),"")</f>
        <v>8</v>
      </c>
      <c r="C32" s="8">
        <f>IFERROR(INDEX('DATA CL 19-20'!$A$2:$BY$29,MATCH('restit par joueur'!$A$1,'DATA CL 19-20'!$A$2:$A$29,0),MATCH('restit par joueur'!C$30,'DATA CL 19-20'!$A$2:$BY$2,0)),"")</f>
        <v>11</v>
      </c>
      <c r="D32" s="21">
        <f>IFERROR(INDEX('DATA CL 19-20'!$A$2:$BY$29,MATCH('restit par joueur'!$A$1,'DATA CL 19-20'!$A$2:$A$29,0),MATCH('restit par joueur'!D$30,'DATA CL 19-20'!$A$2:$BY$2,0)),"")</f>
        <v>0.72727272727272729</v>
      </c>
      <c r="E32" s="8">
        <f>IFERROR(INDEX('DATA CL 19-20'!$A$2:$BY$29,MATCH('restit par joueur'!$A$1,'DATA CL 19-20'!$A$2:$A$29,0),MATCH('restit par joueur'!E$30,'DATA CL 19-20'!$A$2:$BY$2,0)),"")</f>
        <v>52.992999999999995</v>
      </c>
      <c r="F32" s="8">
        <f>IFERROR(INDEX('DATA CL 19-20'!$A$2:$BY$29,MATCH('restit par joueur'!$A$1,'DATA CL 19-20'!$A$2:$A$29,0),MATCH('restit par joueur'!F$30,'DATA CL 19-20'!$A$2:$BY$2,0)),"")</f>
        <v>92</v>
      </c>
      <c r="G32" s="21">
        <f>IFERROR(INDEX('DATA CL 19-20'!$A$2:$BY$29,MATCH('restit par joueur'!$A$1,'DATA CL 19-20'!$A$2:$A$29,0),MATCH('restit par joueur'!G$30,'DATA CL 19-20'!$A$2:$BY$2,0)),"")</f>
        <v>0.5760108695652173</v>
      </c>
      <c r="H32" s="8">
        <f>IFERROR(INDEX('DATA CL 19-20'!$A$2:$BY$29,MATCH('restit par joueur'!$A$1,'DATA CL 19-20'!$A$2:$A$29,0),MATCH('restit par joueur'!H$30,'DATA CL 19-20'!$A$2:$BY$2,0)),"")</f>
        <v>1</v>
      </c>
      <c r="I32" s="8">
        <f>IFERROR(INDEX('DATA CL 19-20'!$A$2:$BY$29,MATCH('restit par joueur'!$A$1,'DATA CL 19-20'!$A$2:$A$29,0),MATCH('restit par joueur'!I$30,'DATA CL 19-20'!$A$2:$BY$2,0)),"")</f>
        <v>5</v>
      </c>
      <c r="J32" s="21">
        <f>IFERROR(INDEX('DATA CL 19-20'!$A$2:$BY$29,MATCH('restit par joueur'!$A$1,'DATA CL 19-20'!$A$2:$A$29,0),MATCH('restit par joueur'!J$30,'DATA CL 19-20'!$A$2:$BY$2,0)),"")</f>
        <v>0.2</v>
      </c>
      <c r="K32" s="1"/>
      <c r="L32" s="1"/>
    </row>
    <row r="33" spans="1:12" ht="19.8" customHeight="1" x14ac:dyDescent="0.3">
      <c r="A33" s="9" t="s">
        <v>12</v>
      </c>
      <c r="B33" s="8">
        <f>IFERROR(INDEX('DATA CL 18-19'!$A$2:$BY$29,MATCH('restit par joueur'!$A$1,'DATA CL 18-19'!$A$2:$A$29,0),MATCH('restit par joueur'!B$30,'DATA CL 18-19'!$A$2:$BY$2,0)),"")</f>
        <v>8</v>
      </c>
      <c r="C33" s="8">
        <f>IFERROR(INDEX('DATA CL 18-19'!$A$2:$BY$29,MATCH('restit par joueur'!$A$1,'DATA CL 18-19'!$A$2:$A$29,0),MATCH('restit par joueur'!C$30,'DATA CL 18-19'!$A$2:$BY$2,0)),"")</f>
        <v>9</v>
      </c>
      <c r="D33" s="21">
        <f>IFERROR(INDEX('DATA CL 18-19'!$A$2:$BY$29,MATCH('restit par joueur'!$A$1,'DATA CL 18-19'!$A$2:$A$29,0),MATCH('restit par joueur'!D$30,'DATA CL 18-19'!$A$2:$BY$2,0)),"")</f>
        <v>0.88888888888888884</v>
      </c>
      <c r="E33" s="8">
        <f>IFERROR(INDEX('DATA CL 18-19'!$A$2:$BY$29,MATCH('restit par joueur'!$A$1,'DATA CL 18-19'!$A$2:$A$29,0),MATCH('restit par joueur'!E$30,'DATA CL 18-19'!$A$2:$BY$2,0)),"")</f>
        <v>56</v>
      </c>
      <c r="F33" s="8">
        <f>IFERROR(INDEX('DATA CL 18-19'!$A$2:$BY$29,MATCH('restit par joueur'!$A$1,'DATA CL 18-19'!$A$2:$A$29,0),MATCH('restit par joueur'!F$30,'DATA CL 18-19'!$A$2:$BY$2,0)),"")</f>
        <v>94</v>
      </c>
      <c r="G33" s="21">
        <f>IFERROR(INDEX('DATA CL 18-19'!$A$2:$BY$29,MATCH('restit par joueur'!$A$1,'DATA CL 18-19'!$A$2:$A$29,0),MATCH('restit par joueur'!G$30,'DATA CL 18-19'!$A$2:$BY$2,0)),"")</f>
        <v>0.5957446808510638</v>
      </c>
      <c r="H33" s="8">
        <f>IFERROR(INDEX('DATA CL 18-19'!$A$2:$BY$29,MATCH('restit par joueur'!$A$1,'DATA CL 18-19'!$A$2:$A$29,0),MATCH('restit par joueur'!H$30,'DATA CL 18-19'!$A$2:$BY$2,0)),"")</f>
        <v>2</v>
      </c>
      <c r="I33" s="8">
        <f>IFERROR(INDEX('DATA CL 18-19'!$A$2:$BY$29,MATCH('restit par joueur'!$A$1,'DATA CL 18-19'!$A$2:$A$29,0),MATCH('restit par joueur'!I$30,'DATA CL 18-19'!$A$2:$BY$2,0)),"")</f>
        <v>4</v>
      </c>
      <c r="J33" s="21">
        <f>IFERROR(INDEX('DATA CL 18-19'!$A$2:$BY$29,MATCH('restit par joueur'!$A$1,'DATA CL 18-19'!$A$2:$A$29,0),MATCH('restit par joueur'!J$30,'DATA CL 18-19'!$A$2:$BY$2,0)),"")</f>
        <v>0.5</v>
      </c>
      <c r="K33" s="1"/>
      <c r="L33" s="1"/>
    </row>
    <row r="34" spans="1:12" ht="19.2" customHeight="1" x14ac:dyDescent="0.3">
      <c r="A34" s="9" t="s">
        <v>13</v>
      </c>
      <c r="B34" s="8">
        <f>IFERROR(INDEX('DATA CL 17-18'!$A$2:$BY$29,MATCH('restit par joueur'!$A$1,'DATA CL 17-18'!$A$2:$A$29,0),MATCH('restit par joueur'!B$30,'DATA CL 17-18'!$A$2:$BY$2,0)),"")</f>
        <v>9</v>
      </c>
      <c r="C34" s="8">
        <f>IFERROR(INDEX('DATA CL 17-18'!$A$2:$BY$29,MATCH('restit par joueur'!$A$1,'DATA CL 17-18'!$A$2:$A$29,0),MATCH('restit par joueur'!C$30,'DATA CL 17-18'!$A$2:$BY$2,0)),"")</f>
        <v>11</v>
      </c>
      <c r="D34" s="21">
        <f>IFERROR(INDEX('DATA CL 17-18'!$A$2:$BY$29,MATCH('restit par joueur'!$A$1,'DATA CL 17-18'!$A$2:$A$29,0),MATCH('restit par joueur'!D$30,'DATA CL 17-18'!$A$2:$BY$2,0)),"")</f>
        <v>0.81818181818181823</v>
      </c>
      <c r="E34" s="8">
        <f>IFERROR(INDEX('DATA CL 17-18'!$A$2:$BY$29,MATCH('restit par joueur'!$A$1,'DATA CL 17-18'!$A$2:$A$29,0),MATCH('restit par joueur'!E$30,'DATA CL 17-18'!$A$2:$BY$2,0)),"")</f>
        <v>52</v>
      </c>
      <c r="F34" s="8">
        <f>IFERROR(INDEX('DATA CL 17-18'!$A$2:$BY$29,MATCH('restit par joueur'!$A$1,'DATA CL 17-18'!$A$2:$A$29,0),MATCH('restit par joueur'!F$30,'DATA CL 17-18'!$A$2:$BY$2,0)),"")</f>
        <v>91</v>
      </c>
      <c r="G34" s="21">
        <f>IFERROR(INDEX('DATA CL 17-18'!$A$2:$BY$29,MATCH('restit par joueur'!$A$1,'DATA CL 17-18'!$A$2:$A$29,0),MATCH('restit par joueur'!G$30,'DATA CL 17-18'!$A$2:$BY$2,0)),"")</f>
        <v>0.5714285714285714</v>
      </c>
      <c r="H34" s="8">
        <f>IFERROR(INDEX('DATA CL 17-18'!$A$2:$BY$29,MATCH('restit par joueur'!$A$1,'DATA CL 17-18'!$A$2:$A$29,0),MATCH('restit par joueur'!H$30,'DATA CL 17-18'!$A$2:$BY$2,0)),"")</f>
        <v>2</v>
      </c>
      <c r="I34" s="8">
        <f>IFERROR(INDEX('DATA CL 17-18'!$A$2:$BY$29,MATCH('restit par joueur'!$A$1,'DATA CL 17-18'!$A$2:$A$29,0),MATCH('restit par joueur'!I$30,'DATA CL 17-18'!$A$2:$BY$2,0)),"")</f>
        <v>7.0303030303030303</v>
      </c>
      <c r="J34" s="21">
        <f>IFERROR(INDEX('DATA CL 17-18'!$A$2:$BY$29,MATCH('restit par joueur'!$A$1,'DATA CL 17-18'!$A$2:$A$29,0),MATCH('restit par joueur'!J$30,'DATA CL 17-18'!$A$2:$BY$2,0)),"")</f>
        <v>0.28448275862068967</v>
      </c>
      <c r="K34" s="1"/>
      <c r="L34" s="1"/>
    </row>
    <row r="35" spans="1:12" ht="19.8" customHeight="1" x14ac:dyDescent="0.3">
      <c r="A35" s="27" t="s">
        <v>134</v>
      </c>
      <c r="B35" s="8">
        <f>IFERROR(INDEX('DATA CL 16-17'!$A$2:$BY$29,MATCH('restit par joueur'!$A$1,'DATA CL 16-17'!$A$2:$A$29,0),MATCH('restit par joueur'!B$30,'DATA CL 16-17'!$A$2:$BY$2,0)),"")</f>
        <v>10</v>
      </c>
      <c r="C35" s="8">
        <f>IFERROR(INDEX('DATA CL 16-17'!$A$2:$BY$29,MATCH('restit par joueur'!$A$1,'DATA CL 16-17'!$A$2:$A$29,0),MATCH('restit par joueur'!C$30,'DATA CL 16-17'!$A$2:$BY$2,0)),"")</f>
        <v>15</v>
      </c>
      <c r="D35" s="21">
        <f>IFERROR(INDEX('DATA CL 16-17'!$A$2:$BY$29,MATCH('restit par joueur'!$A$1,'DATA CL 16-17'!$A$2:$A$29,0),MATCH('restit par joueur'!D$30,'DATA CL 16-17'!$A$2:$BY$2,0)),"")</f>
        <v>0.66666666666666663</v>
      </c>
      <c r="E35" s="8">
        <f>IFERROR(INDEX('DATA CL 16-17'!$A$2:$BY$29,MATCH('restit par joueur'!$A$1,'DATA CL 16-17'!$A$2:$A$29,0),MATCH('restit par joueur'!E$30,'DATA CL 16-17'!$A$2:$BY$2,0)),"")</f>
        <v>58</v>
      </c>
      <c r="F35" s="8">
        <f>IFERROR(INDEX('DATA CL 16-17'!$A$2:$BY$29,MATCH('restit par joueur'!$A$1,'DATA CL 16-17'!$A$2:$A$29,0),MATCH('restit par joueur'!F$30,'DATA CL 16-17'!$A$2:$BY$2,0)),"")</f>
        <v>110</v>
      </c>
      <c r="G35" s="21">
        <f>IFERROR(INDEX('DATA CL 16-17'!$A$2:$BY$29,MATCH('restit par joueur'!$A$1,'DATA CL 16-17'!$A$2:$A$29,0),MATCH('restit par joueur'!G$30,'DATA CL 16-17'!$A$2:$BY$2,0)),"")</f>
        <v>0.52727272727272723</v>
      </c>
      <c r="H35" s="8">
        <f>IFERROR(INDEX('DATA CL 16-17'!$A$2:$BY$29,MATCH('restit par joueur'!$A$1,'DATA CL 16-17'!$A$2:$A$29,0),MATCH('restit par joueur'!H$30,'DATA CL 16-17'!$A$2:$BY$2,0)),"")</f>
        <v>0</v>
      </c>
      <c r="I35" s="8">
        <f>IFERROR(INDEX('DATA CL 16-17'!$A$2:$BY$29,MATCH('restit par joueur'!$A$1,'DATA CL 16-17'!$A$2:$A$29,0),MATCH('restit par joueur'!I$30,'DATA CL 16-17'!$A$2:$BY$2,0)),"")</f>
        <v>5</v>
      </c>
      <c r="J35" s="21">
        <f>IFERROR(INDEX('DATA CL 16-17'!$A$2:$BY$29,MATCH('restit par joueur'!$A$1,'DATA CL 16-17'!$A$2:$A$29,0),MATCH('restit par joueur'!J$30,'DATA CL 16-17'!$A$2:$BY$2,0)),"")</f>
        <v>0</v>
      </c>
      <c r="K35" s="1"/>
      <c r="L35" s="1"/>
    </row>
    <row r="36" spans="1:1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7.6" x14ac:dyDescent="0.3">
      <c r="A37" s="3" t="s">
        <v>48</v>
      </c>
      <c r="B37" s="4" t="s">
        <v>49</v>
      </c>
      <c r="C37" s="4" t="s">
        <v>50</v>
      </c>
      <c r="D37" s="4" t="s">
        <v>51</v>
      </c>
      <c r="E37" s="4" t="s">
        <v>52</v>
      </c>
      <c r="F37" s="4" t="s">
        <v>53</v>
      </c>
      <c r="G37" s="4" t="s">
        <v>54</v>
      </c>
      <c r="H37" s="4" t="s">
        <v>55</v>
      </c>
      <c r="I37" s="4" t="s">
        <v>56</v>
      </c>
      <c r="J37" s="5" t="s">
        <v>57</v>
      </c>
      <c r="K37" s="5" t="s">
        <v>58</v>
      </c>
      <c r="L37" s="1"/>
    </row>
    <row r="38" spans="1:12" ht="19.8" customHeight="1" x14ac:dyDescent="0.3">
      <c r="A38" s="9" t="s">
        <v>140</v>
      </c>
      <c r="B38" s="8">
        <f>IFERROR(INDEX('DATA CL 20-21'!$A$2:$BY$29,MATCH('restit par joueur'!$A$1,'DATA CL 20-21'!$A$2:$A$29,0),MATCH('restit par joueur'!B$37,'DATA CL 20-21'!$A$2:$BY$2,0)),"")</f>
        <v>21</v>
      </c>
      <c r="C38" s="8">
        <f>IFERROR(INDEX('DATA CL 20-21'!$A$2:$BY$29,MATCH('restit par joueur'!$A$1,'DATA CL 20-21'!$A$2:$A$29,0),MATCH('restit par joueur'!C$37,'DATA CL 20-21'!$A$2:$BY$2,0)),"")</f>
        <v>33</v>
      </c>
      <c r="D38" s="21">
        <f>IFERROR(INDEX('DATA CL 20-21'!$A$2:$BY$29,MATCH('restit par joueur'!$A$1,'DATA CL 20-21'!$A$2:$A$29,0),MATCH('restit par joueur'!D$37,'DATA CL 20-21'!$A$2:$BY$2,0)),"")</f>
        <v>0.63636363636363635</v>
      </c>
      <c r="E38" s="8">
        <f>IFERROR(INDEX('DATA CL 20-21'!$A$2:$BY$29,MATCH('restit par joueur'!$A$1,'DATA CL 20-21'!$A$2:$A$29,0),MATCH('restit par joueur'!E$37,'DATA CL 20-21'!$A$2:$BY$2,0)),"")</f>
        <v>2</v>
      </c>
      <c r="F38" s="8">
        <f>IFERROR(INDEX('DATA CL 20-21'!$A$2:$BY$29,MATCH('restit par joueur'!$A$1,'DATA CL 20-21'!$A$2:$A$29,0),MATCH('restit par joueur'!F$37,'DATA CL 20-21'!$A$2:$BY$2,0)),"")</f>
        <v>6</v>
      </c>
      <c r="G38" s="8">
        <f>IFERROR(INDEX('DATA CL 20-21'!$A$2:$BY$29,MATCH('restit par joueur'!$A$1,'DATA CL 20-21'!$A$2:$A$29,0),MATCH('restit par joueur'!G$37,'DATA CL 20-21'!$A$2:$BY$2,0)),"")</f>
        <v>1</v>
      </c>
      <c r="H38" s="8">
        <f>IFERROR(INDEX('DATA CL 20-21'!$A$2:$BY$29,MATCH('restit par joueur'!$A$1,'DATA CL 20-21'!$A$2:$A$29,0),MATCH('restit par joueur'!H$37,'DATA CL 20-21'!$A$2:$BY$2,0)),"")</f>
        <v>34</v>
      </c>
      <c r="I38" s="8">
        <f>IFERROR(INDEX('DATA CL 20-21'!$A$2:$BY$29,MATCH('restit par joueur'!$A$1,'DATA CL 20-21'!$A$2:$A$29,0),MATCH('restit par joueur'!I$37,'DATA CL 20-21'!$A$2:$BY$2,0)),"")</f>
        <v>117</v>
      </c>
      <c r="J38" s="21">
        <f>IFERROR(INDEX('DATA CL 20-21'!$A$2:$BY$29,MATCH('restit par joueur'!$A$1,'DATA CL 20-21'!$A$2:$A$29,0),MATCH('restit par joueur'!J$37,'DATA CL 20-21'!$A$2:$BY$2,0)),"")</f>
        <v>0.29059829059829062</v>
      </c>
      <c r="K38" s="8">
        <f>IFERROR(INDEX('DATA CL 20-21'!$A$2:$BY$29,MATCH('restit par joueur'!$A$1,'DATA CL 20-21'!$A$2:$A$29,0),MATCH('restit par joueur'!K$37,'DATA CL 20-21'!$A$2:$BY$2,0)),"")</f>
        <v>35</v>
      </c>
      <c r="L38" s="1"/>
    </row>
    <row r="39" spans="1:12" ht="18.600000000000001" customHeight="1" x14ac:dyDescent="0.3">
      <c r="A39" s="9" t="s">
        <v>11</v>
      </c>
      <c r="B39" s="8">
        <f>IFERROR(INDEX('DATA CL 19-20'!$A$2:$BY$29,MATCH('restit par joueur'!$A$1,'DATA CL 19-20'!$A$2:$A$29,0),MATCH('restit par joueur'!B$37,'DATA CL 19-20'!$A$2:$BY$2,0)),"")</f>
        <v>22</v>
      </c>
      <c r="C39" s="8">
        <f>IFERROR(INDEX('DATA CL 19-20'!$A$2:$BY$29,MATCH('restit par joueur'!$A$1,'DATA CL 19-20'!$A$2:$A$29,0),MATCH('restit par joueur'!C$37,'DATA CL 19-20'!$A$2:$BY$2,0)),"")</f>
        <v>35</v>
      </c>
      <c r="D39" s="21">
        <f>IFERROR(INDEX('DATA CL 19-20'!$A$2:$BY$29,MATCH('restit par joueur'!$A$1,'DATA CL 19-20'!$A$2:$A$29,0),MATCH('restit par joueur'!D$37,'DATA CL 19-20'!$A$2:$BY$2,0)),"")</f>
        <v>0.62857142857142856</v>
      </c>
      <c r="E39" s="8">
        <f>IFERROR(INDEX('DATA CL 19-20'!$A$2:$BY$29,MATCH('restit par joueur'!$A$1,'DATA CL 19-20'!$A$2:$A$29,0),MATCH('restit par joueur'!E$37,'DATA CL 19-20'!$A$2:$BY$2,0)),"")</f>
        <v>6</v>
      </c>
      <c r="F39" s="8">
        <f>IFERROR(INDEX('DATA CL 19-20'!$A$2:$BY$29,MATCH('restit par joueur'!$A$1,'DATA CL 19-20'!$A$2:$A$29,0),MATCH('restit par joueur'!F$37,'DATA CL 19-20'!$A$2:$BY$2,0)),"")</f>
        <v>4</v>
      </c>
      <c r="G39" s="8">
        <f>IFERROR(INDEX('DATA CL 19-20'!$A$2:$BY$29,MATCH('restit par joueur'!$A$1,'DATA CL 19-20'!$A$2:$A$29,0),MATCH('restit par joueur'!G$37,'DATA CL 19-20'!$A$2:$BY$2,0)),"")</f>
        <v>1</v>
      </c>
      <c r="H39" s="8">
        <f>IFERROR(INDEX('DATA CL 19-20'!$A$2:$BY$29,MATCH('restit par joueur'!$A$1,'DATA CL 19-20'!$A$2:$A$29,0),MATCH('restit par joueur'!H$37,'DATA CL 19-20'!$A$2:$BY$2,0)),"")</f>
        <v>59</v>
      </c>
      <c r="I39" s="8">
        <f>IFERROR(INDEX('DATA CL 19-20'!$A$2:$BY$29,MATCH('restit par joueur'!$A$1,'DATA CL 19-20'!$A$2:$A$29,0),MATCH('restit par joueur'!I$37,'DATA CL 19-20'!$A$2:$BY$2,0)),"")</f>
        <v>180</v>
      </c>
      <c r="J39" s="21">
        <f>IFERROR(INDEX('DATA CL 19-20'!$A$2:$BY$29,MATCH('restit par joueur'!$A$1,'DATA CL 19-20'!$A$2:$A$29,0),MATCH('restit par joueur'!J$37,'DATA CL 19-20'!$A$2:$BY$2,0)),"")</f>
        <v>0.32777777777777778</v>
      </c>
      <c r="K39" s="8">
        <f>IFERROR(INDEX('DATA CL 19-20'!$A$2:$BY$29,MATCH('restit par joueur'!$A$1,'DATA CL 19-20'!$A$2:$A$29,0),MATCH('restit par joueur'!K$37,'DATA CL 19-20'!$A$2:$BY$2,0)),"")</f>
        <v>54</v>
      </c>
      <c r="L39" s="1"/>
    </row>
    <row r="40" spans="1:12" ht="18.600000000000001" customHeight="1" x14ac:dyDescent="0.3">
      <c r="A40" s="9" t="s">
        <v>12</v>
      </c>
      <c r="B40" s="8">
        <f>IFERROR(INDEX('DATA CL 18-19'!$A$2:$BY$29,MATCH('restit par joueur'!$A$1,'DATA CL 18-19'!$A$2:$A$29,0),MATCH('restit par joueur'!B$37,'DATA CL 18-19'!$A$2:$BY$2,0)),"")</f>
        <v>25</v>
      </c>
      <c r="C40" s="8">
        <f>IFERROR(INDEX('DATA CL 18-19'!$A$2:$BY$29,MATCH('restit par joueur'!$A$1,'DATA CL 18-19'!$A$2:$A$29,0),MATCH('restit par joueur'!C$37,'DATA CL 18-19'!$A$2:$BY$2,0)),"")</f>
        <v>36</v>
      </c>
      <c r="D40" s="21">
        <f>IFERROR(INDEX('DATA CL 18-19'!$A$2:$BY$29,MATCH('restit par joueur'!$A$1,'DATA CL 18-19'!$A$2:$A$29,0),MATCH('restit par joueur'!D$37,'DATA CL 18-19'!$A$2:$BY$2,0)),"")</f>
        <v>0.69444444444444442</v>
      </c>
      <c r="E40" s="8">
        <f>IFERROR(INDEX('DATA CL 18-19'!$A$2:$BY$29,MATCH('restit par joueur'!$A$1,'DATA CL 18-19'!$A$2:$A$29,0),MATCH('restit par joueur'!E$37,'DATA CL 18-19'!$A$2:$BY$2,0)),"")</f>
        <v>4</v>
      </c>
      <c r="F40" s="8">
        <f>IFERROR(INDEX('DATA CL 18-19'!$A$2:$BY$29,MATCH('restit par joueur'!$A$1,'DATA CL 18-19'!$A$2:$A$29,0),MATCH('restit par joueur'!F$37,'DATA CL 18-19'!$A$2:$BY$2,0)),"")</f>
        <v>5</v>
      </c>
      <c r="G40" s="8">
        <f>IFERROR(INDEX('DATA CL 18-19'!$A$2:$BY$29,MATCH('restit par joueur'!$A$1,'DATA CL 18-19'!$A$2:$A$29,0),MATCH('restit par joueur'!G$37,'DATA CL 18-19'!$A$2:$BY$2,0)),"")</f>
        <v>3</v>
      </c>
      <c r="H40" s="8">
        <f>IFERROR(INDEX('DATA CL 18-19'!$A$2:$BY$29,MATCH('restit par joueur'!$A$1,'DATA CL 18-19'!$A$2:$A$29,0),MATCH('restit par joueur'!H$37,'DATA CL 18-19'!$A$2:$BY$2,0)),"")</f>
        <v>54</v>
      </c>
      <c r="I40" s="8">
        <f>IFERROR(INDEX('DATA CL 18-19'!$A$2:$BY$29,MATCH('restit par joueur'!$A$1,'DATA CL 18-19'!$A$2:$A$29,0),MATCH('restit par joueur'!I$37,'DATA CL 18-19'!$A$2:$BY$2,0)),"")</f>
        <v>167</v>
      </c>
      <c r="J40" s="21">
        <f>IFERROR(INDEX('DATA CL 18-19'!$A$2:$BY$29,MATCH('restit par joueur'!$A$1,'DATA CL 18-19'!$A$2:$A$29,0),MATCH('restit par joueur'!J$37,'DATA CL 18-19'!$A$2:$BY$2,0)),"")</f>
        <v>0.32335329341317365</v>
      </c>
      <c r="K40" s="8"/>
      <c r="L40" s="1"/>
    </row>
    <row r="41" spans="1:12" ht="19.2" customHeight="1" x14ac:dyDescent="0.3">
      <c r="A41" s="9" t="s">
        <v>13</v>
      </c>
      <c r="B41" s="8">
        <f>IFERROR(INDEX('DATA CL 17-18'!$A$2:$BY$29,MATCH('restit par joueur'!$A$1,'DATA CL 17-18'!$A$2:$A$29,0),MATCH('restit par joueur'!B$37,'DATA CL 17-18'!$A$2:$BY$2,0)),"")</f>
        <v>26</v>
      </c>
      <c r="C41" s="8">
        <f>IFERROR(INDEX('DATA CL 17-18'!$A$2:$BY$29,MATCH('restit par joueur'!$A$1,'DATA CL 17-18'!$A$2:$A$29,0),MATCH('restit par joueur'!C$37,'DATA CL 17-18'!$A$2:$BY$2,0)),"")</f>
        <v>37</v>
      </c>
      <c r="D41" s="21">
        <f>IFERROR(INDEX('DATA CL 17-18'!$A$2:$BY$29,MATCH('restit par joueur'!$A$1,'DATA CL 17-18'!$A$2:$A$29,0),MATCH('restit par joueur'!D$37,'DATA CL 17-18'!$A$2:$BY$2,0)),"")</f>
        <v>0.70270270270270274</v>
      </c>
      <c r="E41" s="8">
        <f>IFERROR(INDEX('DATA CL 17-18'!$A$2:$BY$29,MATCH('restit par joueur'!$A$1,'DATA CL 17-18'!$A$2:$A$29,0),MATCH('restit par joueur'!E$37,'DATA CL 17-18'!$A$2:$BY$2,0)),"")</f>
        <v>5</v>
      </c>
      <c r="F41" s="8">
        <f>IFERROR(INDEX('DATA CL 17-18'!$A$2:$BY$29,MATCH('restit par joueur'!$A$1,'DATA CL 17-18'!$A$2:$A$29,0),MATCH('restit par joueur'!F$37,'DATA CL 17-18'!$A$2:$BY$2,0)),"")</f>
        <v>14</v>
      </c>
      <c r="G41" s="8">
        <f>IFERROR(INDEX('DATA CL 17-18'!$A$2:$BY$29,MATCH('restit par joueur'!$A$1,'DATA CL 17-18'!$A$2:$A$29,0),MATCH('restit par joueur'!G$37,'DATA CL 17-18'!$A$2:$BY$2,0)),"")</f>
        <v>4</v>
      </c>
      <c r="H41" s="8"/>
      <c r="I41" s="8"/>
      <c r="J41" s="8" t="str">
        <f>IFERROR(INDEX('DATA CL 17-18'!$A$2:$BY$29,MATCH('restit par joueur'!$A$1,'DATA CL 17-18'!$A$2:$A$29,0),MATCH('restit par joueur'!J$37,'DATA CL 17-18'!$A$2:$BY$2,0)),"")</f>
        <v/>
      </c>
      <c r="K41" s="8"/>
      <c r="L41" s="1"/>
    </row>
    <row r="42" spans="1:12" ht="19.2" customHeight="1" x14ac:dyDescent="0.3">
      <c r="A42" s="27" t="s">
        <v>134</v>
      </c>
      <c r="B42" s="8">
        <f>IFERROR(INDEX('DATA CL 16-17'!$A$2:$BY$29,MATCH('restit par joueur'!$A$1,'DATA CL 16-17'!$A$2:$A$29,0),MATCH('restit par joueur'!B$37,'DATA CL 16-17'!$A$2:$BY$2,0)),"")</f>
        <v>29</v>
      </c>
      <c r="C42" s="8">
        <f>IFERROR(INDEX('DATA CL 16-17'!$A$2:$BY$29,MATCH('restit par joueur'!$A$1,'DATA CL 16-17'!$A$2:$A$29,0),MATCH('restit par joueur'!C$37,'DATA CL 16-17'!$A$2:$BY$2,0)),"")</f>
        <v>42</v>
      </c>
      <c r="D42" s="21">
        <f>IFERROR(INDEX('DATA CL 16-17'!$A$2:$BY$29,MATCH('restit par joueur'!$A$1,'DATA CL 16-17'!$A$2:$A$29,0),MATCH('restit par joueur'!D$37,'DATA CL 16-17'!$A$2:$BY$2,0)),"")</f>
        <v>0.69047619047619047</v>
      </c>
      <c r="E42" s="8">
        <f>IFERROR(INDEX('DATA CL 16-17'!$A$2:$BY$29,MATCH('restit par joueur'!$A$1,'DATA CL 16-17'!$A$2:$A$29,0),MATCH('restit par joueur'!E$37,'DATA CL 16-17'!$A$2:$BY$2,0)),"")</f>
        <v>4</v>
      </c>
      <c r="F42" s="8">
        <f>IFERROR(INDEX('DATA CL 16-17'!$A$2:$BY$29,MATCH('restit par joueur'!$A$1,'DATA CL 16-17'!$A$2:$A$29,0),MATCH('restit par joueur'!F$37,'DATA CL 16-17'!$A$2:$BY$2,0)),"")</f>
        <v>5</v>
      </c>
      <c r="G42" s="8">
        <f>IFERROR(INDEX('DATA CL 16-17'!$A$2:$BY$29,MATCH('restit par joueur'!$A$1,'DATA CL 16-17'!$A$2:$A$29,0),MATCH('restit par joueur'!G$37,'DATA CL 16-17'!$A$2:$BY$2,0)),"")</f>
        <v>0</v>
      </c>
      <c r="H42" s="8" t="str">
        <f>IFERROR(INDEX('DATA CL 16-17'!$A$2:$BY$29,MATCH('restit par joueur'!$A$1,'DATA CL 16-17'!$A$2:$A$29,0),MATCH('restit par joueur'!H$37,'DATA CL 16-17'!$A$2:$BY$2,0)),"")</f>
        <v/>
      </c>
      <c r="I42" s="8" t="str">
        <f>IFERROR(INDEX('DATA CL 16-17'!$A$2:$BY$29,MATCH('restit par joueur'!$A$1,'DATA CL 16-17'!$A$2:$A$29,0),MATCH('restit par joueur'!I$37,'DATA CL 16-17'!$A$2:$BY$2,0)),"")</f>
        <v/>
      </c>
      <c r="J42" s="8" t="str">
        <f>IFERROR(INDEX('DATA CL 16-17'!$A$2:$BY$29,MATCH('restit par joueur'!$A$1,'DATA CL 16-17'!$A$2:$A$29,0),MATCH('restit par joueur'!J$37,'DATA CL 16-17'!$A$2:$BY$2,0)),"")</f>
        <v/>
      </c>
      <c r="K42" s="8" t="str">
        <f>IFERROR(INDEX('DATA CL 16-17'!$A$2:$BY$29,MATCH('restit par joueur'!$A$1,'DATA CL 16-17'!$A$2:$A$29,0),MATCH('restit par joueur'!K$37,'DATA CL 16-17'!$A$2:$BY$2,0)),"")</f>
        <v/>
      </c>
      <c r="L42" s="1"/>
    </row>
    <row r="43" spans="1:12" x14ac:dyDescent="0.3">
      <c r="G43" s="1"/>
      <c r="H43" s="1"/>
      <c r="I43" s="1"/>
      <c r="J43" s="1"/>
      <c r="K43" s="1"/>
      <c r="L43" s="1"/>
    </row>
    <row r="44" spans="1:12" ht="27.6" x14ac:dyDescent="0.3">
      <c r="A44" s="3" t="s">
        <v>59</v>
      </c>
      <c r="B44" s="4" t="s">
        <v>60</v>
      </c>
      <c r="C44" s="4" t="s">
        <v>61</v>
      </c>
      <c r="D44" s="4" t="s">
        <v>62</v>
      </c>
      <c r="E44" s="4" t="s">
        <v>63</v>
      </c>
      <c r="F44" s="4" t="s">
        <v>64</v>
      </c>
      <c r="G44" s="1"/>
      <c r="H44" s="1"/>
      <c r="I44" s="1"/>
      <c r="J44" s="1"/>
      <c r="K44" s="1"/>
      <c r="L44" s="1"/>
    </row>
    <row r="45" spans="1:12" ht="18.600000000000001" customHeight="1" x14ac:dyDescent="0.3">
      <c r="A45" s="9" t="s">
        <v>140</v>
      </c>
      <c r="B45" s="8">
        <f>IFERROR(INDEX('DATA CL 20-21'!$A$2:$BY$29,MATCH('restit par joueur'!$A$1,'DATA CL 20-21'!$A$2:$A$29,0),MATCH('restit par joueur'!B$44,'DATA CL 20-21'!$A$2:$BY$2,0)),"")</f>
        <v>12</v>
      </c>
      <c r="C45" s="8">
        <f>IFERROR(INDEX('DATA CL 20-21'!$A$2:$BY$29,MATCH('restit par joueur'!$A$1,'DATA CL 20-21'!$A$2:$A$29,0),MATCH('restit par joueur'!C$44,'DATA CL 20-21'!$A$2:$BY$2,0)),"")</f>
        <v>8</v>
      </c>
      <c r="D45" s="10">
        <f>IFERROR(INDEX('DATA CL 20-21'!$A$2:$BY$29,MATCH('restit par joueur'!$A$1,'DATA CL 20-21'!$A$2:$A$29,0),MATCH('restit par joueur'!D$44,'DATA CL 20-21'!$A$2:$BY$2,0)),"")</f>
        <v>1.5</v>
      </c>
      <c r="E45" s="8">
        <f>IFERROR(INDEX('DATA CL 20-21'!$A$2:$BY$29,MATCH('restit par joueur'!$A$1,'DATA CL 20-21'!$A$2:$A$29,0),MATCH('restit par joueur'!E$44,'DATA CL 20-21'!$A$2:$BY$2,0)),"")</f>
        <v>3</v>
      </c>
      <c r="F45" s="8">
        <f>IFERROR(INDEX('DATA CL 20-21'!$A$2:$BY$29,MATCH('restit par joueur'!$A$1,'DATA CL 20-21'!$A$2:$A$29,0),MATCH('restit par joueur'!F$44,'DATA CL 20-21'!$A$2:$BY$2,0)),"")</f>
        <v>0</v>
      </c>
      <c r="G45" s="1"/>
      <c r="H45" s="1"/>
      <c r="I45" s="1"/>
      <c r="J45" s="1"/>
      <c r="K45" s="1"/>
      <c r="L45" s="1"/>
    </row>
    <row r="46" spans="1:12" ht="19.2" customHeight="1" x14ac:dyDescent="0.3">
      <c r="A46" s="9" t="s">
        <v>11</v>
      </c>
      <c r="B46" s="8">
        <f>IFERROR(INDEX('DATA CL 19-20'!$A$2:$BY$29,MATCH('restit par joueur'!$A$1,'DATA CL 19-20'!$A$2:$A$29,0),MATCH('restit par joueur'!B$44,'DATA CL 19-20'!$A$2:$BY$2,0)),"")</f>
        <v>22</v>
      </c>
      <c r="C46" s="8">
        <f>IFERROR(INDEX('DATA CL 19-20'!$A$2:$BY$29,MATCH('restit par joueur'!$A$1,'DATA CL 19-20'!$A$2:$A$29,0),MATCH('restit par joueur'!C$44,'DATA CL 19-20'!$A$2:$BY$2,0)),"")</f>
        <v>8</v>
      </c>
      <c r="D46" s="10">
        <f>IFERROR(INDEX('DATA CL 19-20'!$A$2:$BY$29,MATCH('restit par joueur'!$A$1,'DATA CL 19-20'!$A$2:$A$29,0),MATCH('restit par joueur'!D$44,'DATA CL 19-20'!$A$2:$BY$2,0)),"")</f>
        <v>2.75</v>
      </c>
      <c r="E46" s="8">
        <f>IFERROR(INDEX('DATA CL 19-20'!$A$2:$BY$29,MATCH('restit par joueur'!$A$1,'DATA CL 19-20'!$A$2:$A$29,0),MATCH('restit par joueur'!E$44,'DATA CL 19-20'!$A$2:$BY$2,0)),"")</f>
        <v>3</v>
      </c>
      <c r="F46" s="8">
        <f>IFERROR(INDEX('DATA CL 19-20'!$A$2:$BY$29,MATCH('restit par joueur'!$A$1,'DATA CL 19-20'!$A$2:$A$29,0),MATCH('restit par joueur'!F$44,'DATA CL 19-20'!$A$2:$BY$2,0)),"")</f>
        <v>0</v>
      </c>
      <c r="G46" s="1"/>
      <c r="H46" s="1"/>
      <c r="I46" s="1"/>
      <c r="J46" s="1"/>
      <c r="K46" s="1"/>
      <c r="L46" s="1"/>
    </row>
    <row r="47" spans="1:12" ht="18.600000000000001" customHeight="1" x14ac:dyDescent="0.3">
      <c r="A47" s="9" t="s">
        <v>12</v>
      </c>
      <c r="B47" s="8">
        <f>IFERROR(INDEX('DATA CL 18-19'!$A$2:$BY$29,MATCH('restit par joueur'!$A$1,'DATA CL 18-19'!$A$2:$A$29,0),MATCH('restit par joueur'!B$44,'DATA CL 18-19'!$A$2:$BY$2,0)),"")</f>
        <v>21</v>
      </c>
      <c r="C47" s="8">
        <f>IFERROR(INDEX('DATA CL 18-19'!$A$2:$BY$29,MATCH('restit par joueur'!$A$1,'DATA CL 18-19'!$A$2:$A$29,0),MATCH('restit par joueur'!C$44,'DATA CL 18-19'!$A$2:$BY$2,0)),"")</f>
        <v>14</v>
      </c>
      <c r="D47" s="10">
        <f>IFERROR(INDEX('DATA CL 18-19'!$A$2:$BY$29,MATCH('restit par joueur'!$A$1,'DATA CL 18-19'!$A$2:$A$29,0),MATCH('restit par joueur'!D$44,'DATA CL 18-19'!$A$2:$BY$2,0)),"")</f>
        <v>1.5</v>
      </c>
      <c r="E47" s="8">
        <f>IFERROR(INDEX('DATA CL 18-19'!$A$2:$BY$29,MATCH('restit par joueur'!$A$1,'DATA CL 18-19'!$A$2:$A$29,0),MATCH('restit par joueur'!E$44,'DATA CL 18-19'!$A$2:$BY$2,0)),"")</f>
        <v>2</v>
      </c>
      <c r="F47" s="8">
        <f>IFERROR(INDEX('DATA CL 18-19'!$A$2:$BY$29,MATCH('restit par joueur'!$A$1,'DATA CL 18-19'!$A$2:$A$29,0),MATCH('restit par joueur'!F$44,'DATA CL 18-19'!$A$2:$BY$2,0)),"")</f>
        <v>0</v>
      </c>
      <c r="G47" s="1"/>
      <c r="H47" s="1"/>
      <c r="I47" s="1"/>
      <c r="J47" s="1"/>
      <c r="K47" s="1"/>
      <c r="L47" s="1"/>
    </row>
    <row r="48" spans="1:12" ht="19.2" customHeight="1" x14ac:dyDescent="0.3">
      <c r="A48" s="9" t="s">
        <v>13</v>
      </c>
      <c r="B48" s="8">
        <f>IFERROR(INDEX('DATA CL 17-18'!$A$2:$BY$29,MATCH('restit par joueur'!$A$1,'DATA CL 17-18'!$A$2:$A$29,0),MATCH('restit par joueur'!B$44,'DATA CL 17-18'!$A$2:$BY$2,0)),"")</f>
        <v>15</v>
      </c>
      <c r="C48" s="8">
        <f>IFERROR(INDEX('DATA CL 17-18'!$A$2:$BY$29,MATCH('restit par joueur'!$A$1,'DATA CL 17-18'!$A$2:$A$29,0),MATCH('restit par joueur'!C$44,'DATA CL 17-18'!$A$2:$BY$2,0)),"")</f>
        <v>13</v>
      </c>
      <c r="D48" s="10">
        <f>IFERROR(INDEX('DATA CL 17-18'!$A$2:$BY$29,MATCH('restit par joueur'!$A$1,'DATA CL 17-18'!$A$2:$A$29,0),MATCH('restit par joueur'!D$44,'DATA CL 17-18'!$A$2:$BY$2,0)),"")</f>
        <v>1.1538461538461537</v>
      </c>
      <c r="E48" s="8">
        <f>IFERROR(INDEX('DATA CL 17-18'!$A$2:$BY$29,MATCH('restit par joueur'!$A$1,'DATA CL 17-18'!$A$2:$A$29,0),MATCH('restit par joueur'!E$44,'DATA CL 17-18'!$A$2:$BY$2,0)),"")</f>
        <v>3</v>
      </c>
      <c r="F48" s="8">
        <f>IFERROR(INDEX('DATA CL 17-18'!$A$2:$BY$29,MATCH('restit par joueur'!$A$1,'DATA CL 17-18'!$A$2:$A$29,0),MATCH('restit par joueur'!F$44,'DATA CL 17-18'!$A$2:$BY$2,0)),"")</f>
        <v>1</v>
      </c>
      <c r="G48" s="1"/>
      <c r="H48" s="1"/>
      <c r="I48" s="1"/>
      <c r="J48" s="1"/>
      <c r="K48" s="1"/>
      <c r="L48" s="1"/>
    </row>
    <row r="49" spans="1:12" ht="19.2" customHeight="1" x14ac:dyDescent="0.3">
      <c r="A49" s="27" t="s">
        <v>134</v>
      </c>
      <c r="B49" s="8">
        <f>IFERROR(INDEX('DATA CL 16-17'!$A$2:$BY$29,MATCH('restit par joueur'!$A$1,'DATA CL 16-17'!$A$2:$A$29,0),MATCH('restit par joueur'!B$44,'DATA CL 16-17'!$A$2:$BY$2,0)),"")</f>
        <v>19</v>
      </c>
      <c r="C49" s="8">
        <f>IFERROR(INDEX('DATA CL 16-17'!$A$2:$BY$29,MATCH('restit par joueur'!$A$1,'DATA CL 16-17'!$A$2:$A$29,0),MATCH('restit par joueur'!C$44,'DATA CL 16-17'!$A$2:$BY$2,0)),"")</f>
        <v>14</v>
      </c>
      <c r="D49" s="10">
        <f>IFERROR(INDEX('DATA CL 16-17'!$A$2:$BY$29,MATCH('restit par joueur'!$A$1,'DATA CL 16-17'!$A$2:$A$29,0),MATCH('restit par joueur'!D$44,'DATA CL 16-17'!$A$2:$BY$2,0)),"")</f>
        <v>1.3571428571428572</v>
      </c>
      <c r="E49" s="8">
        <f>IFERROR(INDEX('DATA CL 16-17'!$A$2:$BY$29,MATCH('restit par joueur'!$A$1,'DATA CL 16-17'!$A$2:$A$29,0),MATCH('restit par joueur'!E$44,'DATA CL 16-17'!$A$2:$BY$2,0)),"")</f>
        <v>5</v>
      </c>
      <c r="F49" s="8">
        <f>IFERROR(INDEX('DATA CL 16-17'!$A$2:$BY$29,MATCH('restit par joueur'!$A$1,'DATA CL 16-17'!$A$2:$A$29,0),MATCH('restit par joueur'!F$44,'DATA CL 16-17'!$A$2:$BY$2,0)),"")</f>
        <v>1</v>
      </c>
      <c r="G49" s="1"/>
      <c r="H49" s="1"/>
      <c r="I49" s="1"/>
      <c r="J49" s="1"/>
      <c r="K49" s="1"/>
      <c r="L49" s="1"/>
    </row>
    <row r="50" spans="1:1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34.200000000000003" customHeight="1" x14ac:dyDescent="0.3">
      <c r="A51" s="3" t="s">
        <v>65</v>
      </c>
      <c r="B51" s="4" t="s">
        <v>66</v>
      </c>
      <c r="C51" s="4" t="s">
        <v>67</v>
      </c>
      <c r="D51" s="4" t="s">
        <v>68</v>
      </c>
      <c r="E51" s="4" t="s">
        <v>69</v>
      </c>
      <c r="F51" s="4" t="s">
        <v>70</v>
      </c>
      <c r="G51" s="4" t="s">
        <v>126</v>
      </c>
      <c r="H51" s="1"/>
      <c r="I51" s="1"/>
      <c r="J51" s="1"/>
      <c r="K51" s="1"/>
    </row>
    <row r="52" spans="1:12" ht="23.4" customHeight="1" x14ac:dyDescent="0.3">
      <c r="A52" s="9" t="s">
        <v>140</v>
      </c>
      <c r="B52" s="8">
        <f>IFERROR(INDEX('DATA CL 20-21'!$A$2:$BY$29,MATCH('restit par joueur'!$A$1,'DATA CL 20-21'!$A$2:$A$29,0),MATCH('restit par joueur'!B$51,'DATA CL 20-21'!$A$2:$BY$2,0)),"")</f>
        <v>0</v>
      </c>
      <c r="C52" s="8">
        <f>IFERROR(INDEX('DATA CL 20-21'!$A$2:$BY$29,MATCH('restit par joueur'!$A$1,'DATA CL 20-21'!$A$2:$A$29,0),MATCH('restit par joueur'!C$51,'DATA CL 20-21'!$A$2:$BY$2,0)),"")</f>
        <v>0</v>
      </c>
      <c r="D52" s="8">
        <f>IFERROR(INDEX('DATA CL 20-21'!$A$2:$BY$29,MATCH('restit par joueur'!$A$1,'DATA CL 20-21'!$A$2:$A$29,0),MATCH('restit par joueur'!D$51,'DATA CL 20-21'!$A$2:$BY$2,0)),"")</f>
        <v>0</v>
      </c>
      <c r="E52" s="8">
        <f>IFERROR(INDEX('DATA CL 20-21'!$A$2:$BY$29,MATCH('restit par joueur'!$A$1,'DATA CL 20-21'!$A$2:$A$29,0),MATCH('restit par joueur'!E$51,'DATA CL 20-21'!$A$2:$BY$2,0)),"")</f>
        <v>0</v>
      </c>
      <c r="F52" s="8">
        <f>IFERROR(INDEX('DATA CL 20-21'!$A$2:$BY$29,MATCH('restit par joueur'!$A$1,'DATA CL 20-21'!$A$2:$A$29,0),MATCH('restit par joueur'!F$51,'DATA CL 20-21'!$A$2:$BY$2,0)),"")</f>
        <v>0</v>
      </c>
      <c r="G52" s="8">
        <f>IFERROR(INDEX('DATA CL 20-21'!$A$2:$BY$29,MATCH('restit par joueur'!$A$1,'DATA CL 20-21'!$A$2:$A$29,0),MATCH('restit par joueur'!G$51,'DATA CL 20-21'!$A$2:$BY$2,0)),"")</f>
        <v>2</v>
      </c>
      <c r="H52" s="1"/>
      <c r="I52" s="1"/>
      <c r="J52" s="1"/>
      <c r="K52" s="1"/>
    </row>
    <row r="53" spans="1:12" ht="22.8" customHeight="1" x14ac:dyDescent="0.3">
      <c r="A53" s="9" t="s">
        <v>11</v>
      </c>
      <c r="B53" s="8">
        <f>IFERROR(INDEX('DATA CL 19-20'!$A$2:$BY$29,MATCH('restit par joueur'!$A$1,'DATA CL 19-20'!$A$2:$A$29,0),MATCH('restit par joueur'!B$51,'DATA CL 19-20'!$A$2:$BY$2,0)),"")</f>
        <v>0</v>
      </c>
      <c r="C53" s="8">
        <f>IFERROR(INDEX('DATA CL 19-20'!$A$2:$BY$29,MATCH('restit par joueur'!$A$1,'DATA CL 19-20'!$A$2:$A$29,0),MATCH('restit par joueur'!C$51,'DATA CL 19-20'!$A$2:$BY$2,0)),"")</f>
        <v>0</v>
      </c>
      <c r="D53" s="8">
        <f>IFERROR(INDEX('DATA CL 19-20'!$A$2:$BY$29,MATCH('restit par joueur'!$A$1,'DATA CL 19-20'!$A$2:$A$29,0),MATCH('restit par joueur'!D$51,'DATA CL 19-20'!$A$2:$BY$2,0)),"")</f>
        <v>0</v>
      </c>
      <c r="E53" s="8">
        <f>IFERROR(INDEX('DATA CL 19-20'!$A$2:$BY$29,MATCH('restit par joueur'!$A$1,'DATA CL 19-20'!$A$2:$A$29,0),MATCH('restit par joueur'!E$51,'DATA CL 19-20'!$A$2:$BY$2,0)),"")</f>
        <v>0</v>
      </c>
      <c r="F53" s="8">
        <f>IFERROR(INDEX('DATA CL 19-20'!$A$2:$BY$29,MATCH('restit par joueur'!$A$1,'DATA CL 19-20'!$A$2:$A$29,0),MATCH('restit par joueur'!F$51,'DATA CL 19-20'!$A$2:$BY$2,0)),"")</f>
        <v>0</v>
      </c>
      <c r="G53" s="8">
        <f>IFERROR(INDEX('DATA CL 19-20'!$A$2:$BY$29,MATCH('restit par joueur'!$A$1,'DATA CL 19-20'!$A$2:$A$29,0),MATCH('restit par joueur'!G$51,'DATA CL 19-20'!$A$2:$BY$2,0)),"")</f>
        <v>0</v>
      </c>
      <c r="H53" s="1"/>
      <c r="I53" s="1"/>
      <c r="J53" s="1"/>
      <c r="K53" s="1"/>
    </row>
    <row r="54" spans="1:12" ht="18.600000000000001" customHeight="1" x14ac:dyDescent="0.3">
      <c r="A54" s="9" t="s">
        <v>12</v>
      </c>
      <c r="B54" s="8">
        <f>IFERROR(INDEX('DATA CL 18-19'!$A$2:$BY$29,MATCH('restit par joueur'!$A$1,'DATA CL 18-19'!$A$2:$A$29,0),MATCH('restit par joueur'!B$51,'DATA CL 18-19'!$A$2:$BY$2,0)),"")</f>
        <v>0</v>
      </c>
      <c r="C54" s="8">
        <f>IFERROR(INDEX('DATA CL 18-19'!$A$2:$BY$29,MATCH('restit par joueur'!$A$1,'DATA CL 18-19'!$A$2:$A$29,0),MATCH('restit par joueur'!C$51,'DATA CL 18-19'!$A$2:$BY$2,0)),"")</f>
        <v>0</v>
      </c>
      <c r="D54" s="8">
        <f>IFERROR(INDEX('DATA CL 18-19'!$A$2:$BY$29,MATCH('restit par joueur'!$A$1,'DATA CL 18-19'!$A$2:$A$29,0),MATCH('restit par joueur'!D$51,'DATA CL 18-19'!$A$2:$BY$2,0)),"")</f>
        <v>0</v>
      </c>
      <c r="E54" s="8">
        <f>IFERROR(INDEX('DATA CL 18-19'!$A$2:$BY$29,MATCH('restit par joueur'!$A$1,'DATA CL 18-19'!$A$2:$A$29,0),MATCH('restit par joueur'!E$51,'DATA CL 18-19'!$A$2:$BY$2,0)),"")</f>
        <v>0</v>
      </c>
      <c r="F54" s="8">
        <f>IFERROR(INDEX('DATA CL 18-19'!$A$2:$BY$29,MATCH('restit par joueur'!$A$1,'DATA CL 18-19'!$A$2:$A$29,0),MATCH('restit par joueur'!F$51,'DATA CL 18-19'!$A$2:$BY$2,0)),"")</f>
        <v>0</v>
      </c>
      <c r="G54" s="8">
        <f>IFERROR(INDEX('DATA CL 18-19'!$A$2:$BY$29,MATCH('restit par joueur'!$A$1,'DATA CL 18-19'!$A$2:$A$29,0),MATCH('restit par joueur'!G$51,'DATA CL 18-19'!$A$2:$BY$2,0)),"")</f>
        <v>0</v>
      </c>
      <c r="H54" s="1"/>
      <c r="I54" s="1"/>
      <c r="J54" s="1"/>
      <c r="K54" s="1"/>
    </row>
    <row r="55" spans="1:12" ht="19.8" customHeight="1" x14ac:dyDescent="0.3">
      <c r="A55" s="9" t="s">
        <v>13</v>
      </c>
      <c r="B55" s="8">
        <f>IFERROR(INDEX('DATA CL 17-18'!$A$2:$BY$29,MATCH('restit par joueur'!$A$1,'DATA CL 17-18'!$A$2:$A$29,0),MATCH('restit par joueur'!B$51,'DATA CL 17-18'!$A$2:$BY$2,0)),"")</f>
        <v>2</v>
      </c>
      <c r="C55" s="8">
        <f>IFERROR(INDEX('DATA CL 17-18'!$A$2:$BY$29,MATCH('restit par joueur'!$A$1,'DATA CL 17-18'!$A$2:$A$29,0),MATCH('restit par joueur'!C$51,'DATA CL 17-18'!$A$2:$BY$2,0)),"")</f>
        <v>0</v>
      </c>
      <c r="D55" s="8">
        <f>IFERROR(INDEX('DATA CL 17-18'!$A$2:$BY$29,MATCH('restit par joueur'!$A$1,'DATA CL 17-18'!$A$2:$A$29,0),MATCH('restit par joueur'!D$51,'DATA CL 17-18'!$A$2:$BY$2,0)),"")</f>
        <v>0</v>
      </c>
      <c r="E55" s="8">
        <f>IFERROR(INDEX('DATA CL 17-18'!$A$2:$BY$29,MATCH('restit par joueur'!$A$1,'DATA CL 17-18'!$A$2:$A$29,0),MATCH('restit par joueur'!E$51,'DATA CL 17-18'!$A$2:$BY$2,0)),"")</f>
        <v>0</v>
      </c>
      <c r="F55" s="8">
        <f>IFERROR(INDEX('DATA CL 17-18'!$A$2:$BY$29,MATCH('restit par joueur'!$A$1,'DATA CL 17-18'!$A$2:$A$29,0),MATCH('restit par joueur'!F$51,'DATA CL 17-18'!$A$2:$BY$2,0)),"")</f>
        <v>0</v>
      </c>
      <c r="G55" s="8">
        <f>IFERROR(INDEX('DATA CL 17-18'!$A$2:$BY$29,MATCH('restit par joueur'!$A$1,'DATA CL 17-18'!$A$2:$A$29,0),MATCH('restit par joueur'!G$51,'DATA CL 17-18'!$A$2:$BY$2,0)),"")</f>
        <v>2</v>
      </c>
      <c r="H55" s="1"/>
      <c r="I55" s="1"/>
      <c r="J55" s="1"/>
      <c r="K55" s="1"/>
    </row>
    <row r="56" spans="1:12" ht="21" customHeight="1" x14ac:dyDescent="0.3">
      <c r="A56" s="27" t="s">
        <v>134</v>
      </c>
      <c r="B56" s="8">
        <f>IFERROR(INDEX('DATA CL 16-17'!$A$2:$BY$29,MATCH('restit par joueur'!$A$1,'DATA CL 16-17'!$A$2:$A$29,0),MATCH('restit par joueur'!B$51,'DATA CL 16-17'!$A$2:$BY$2,0)),"")</f>
        <v>0</v>
      </c>
      <c r="C56" s="8">
        <f>IFERROR(INDEX('DATA CL 16-17'!$A$2:$BY$29,MATCH('restit par joueur'!$A$1,'DATA CL 16-17'!$A$2:$A$29,0),MATCH('restit par joueur'!C$51,'DATA CL 16-17'!$A$2:$BY$2,0)),"")</f>
        <v>0</v>
      </c>
      <c r="D56" s="8">
        <f>IFERROR(INDEX('DATA CL 16-17'!$A$2:$BY$29,MATCH('restit par joueur'!$A$1,'DATA CL 16-17'!$A$2:$A$29,0),MATCH('restit par joueur'!D$51,'DATA CL 16-17'!$A$2:$BY$2,0)),"")</f>
        <v>0</v>
      </c>
      <c r="E56" s="8">
        <f>IFERROR(INDEX('DATA CL 16-17'!$A$2:$BY$29,MATCH('restit par joueur'!$A$1,'DATA CL 16-17'!$A$2:$A$29,0),MATCH('restit par joueur'!E$51,'DATA CL 16-17'!$A$2:$BY$2,0)),"")</f>
        <v>0</v>
      </c>
      <c r="F56" s="8">
        <f>IFERROR(INDEX('DATA CL 16-17'!$A$2:$BY$29,MATCH('restit par joueur'!$A$1,'DATA CL 16-17'!$A$2:$A$29,0),MATCH('restit par joueur'!F$51,'DATA CL 16-17'!$A$2:$BY$2,0)),"")</f>
        <v>0</v>
      </c>
      <c r="G56" s="8">
        <f>IFERROR(INDEX('DATA CL 16-17'!$A$2:$BY$29,MATCH('restit par joueur'!$A$1,'DATA CL 16-17'!$A$2:$A$29,0),MATCH('restit par joueur'!G$51,'DATA CL 16-17'!$A$2:$BY$2,0)),"")</f>
        <v>2</v>
      </c>
      <c r="H56" s="1"/>
      <c r="I56" s="1"/>
      <c r="J56" s="1"/>
      <c r="K56" s="1"/>
    </row>
    <row r="57" spans="1:12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27.6" customHeight="1" x14ac:dyDescent="0.3">
      <c r="A58" s="3" t="s">
        <v>71</v>
      </c>
      <c r="B58" s="4" t="s">
        <v>72</v>
      </c>
      <c r="C58" s="4" t="s">
        <v>73</v>
      </c>
      <c r="D58" s="4" t="s">
        <v>74</v>
      </c>
      <c r="E58" s="4" t="s">
        <v>75</v>
      </c>
      <c r="F58" s="4" t="s">
        <v>76</v>
      </c>
      <c r="G58" s="4" t="s">
        <v>77</v>
      </c>
      <c r="H58" s="4" t="s">
        <v>78</v>
      </c>
      <c r="I58" s="4" t="s">
        <v>79</v>
      </c>
      <c r="J58" s="4" t="s">
        <v>80</v>
      </c>
      <c r="K58" s="5" t="s">
        <v>81</v>
      </c>
      <c r="L58" s="1"/>
    </row>
    <row r="59" spans="1:12" ht="25.2" customHeight="1" x14ac:dyDescent="0.3">
      <c r="A59" s="9" t="s">
        <v>140</v>
      </c>
      <c r="B59" s="8">
        <f>IFERROR(INDEX('DATA CL 20-21'!$A$2:$BY$29,MATCH('restit par joueur'!$A$1,'DATA CL 20-21'!$A$2:$A$29,0),MATCH('restit par joueur'!B$58,'DATA CL 20-21'!$A$2:$BY$2,0)),"")</f>
        <v>7</v>
      </c>
      <c r="C59" s="8">
        <f>IFERROR(INDEX('DATA CL 20-21'!$A$2:$BY$29,MATCH('restit par joueur'!$A$1,'DATA CL 20-21'!$A$2:$A$29,0),MATCH('restit par joueur'!C$58,'DATA CL 20-21'!$A$2:$BY$2,0)),"")</f>
        <v>4</v>
      </c>
      <c r="D59" s="8">
        <f>IFERROR(INDEX('DATA CL 20-21'!$A$2:$BY$29,MATCH('restit par joueur'!$A$1,'DATA CL 20-21'!$A$2:$A$29,0),MATCH('restit par joueur'!D$58,'DATA CL 20-21'!$A$2:$BY$2,0)),"")</f>
        <v>1</v>
      </c>
      <c r="E59" s="8">
        <f>IFERROR(INDEX('DATA CL 20-21'!$A$2:$BY$29,MATCH('restit par joueur'!$A$1,'DATA CL 20-21'!$A$2:$A$29,0),MATCH('restit par joueur'!E$58,'DATA CL 20-21'!$A$2:$BY$2,0)),"")</f>
        <v>2</v>
      </c>
      <c r="F59" s="8">
        <f>IFERROR(INDEX('DATA CL 20-21'!$A$2:$BY$29,MATCH('restit par joueur'!$A$1,'DATA CL 20-21'!$A$2:$A$29,0),MATCH('restit par joueur'!F$58,'DATA CL 20-21'!$A$2:$BY$2,0)),"")</f>
        <v>13</v>
      </c>
      <c r="G59" s="8">
        <f>IFERROR(INDEX('DATA CL 20-21'!$A$2:$BY$29,MATCH('restit par joueur'!$A$1,'DATA CL 20-21'!$A$2:$A$29,0),MATCH('restit par joueur'!G$58,'DATA CL 20-21'!$A$2:$BY$2,0)),"")</f>
        <v>6</v>
      </c>
      <c r="H59" s="21">
        <f>IFERROR(INDEX('DATA CL 20-21'!$A$2:$BY$29,MATCH('restit par joueur'!$A$1,'DATA CL 20-21'!$A$2:$A$29,0),MATCH('restit par joueur'!H$58,'DATA CL 20-21'!$A$2:$BY$2,0)),"")</f>
        <v>0.5</v>
      </c>
      <c r="I59" s="21">
        <f>IFERROR(INDEX('DATA CL 20-21'!$A$2:$BY$29,MATCH('restit par joueur'!$A$1,'DATA CL 20-21'!$A$2:$A$29,0),MATCH('restit par joueur'!I$58,'DATA CL 20-21'!$A$2:$BY$2,0)),"")</f>
        <v>0.58333333333333337</v>
      </c>
      <c r="J59" s="8">
        <f>IFERROR(INDEX('DATA CL 20-21'!$A$2:$BY$29,MATCH('restit par joueur'!$A$1,'DATA CL 20-21'!$A$2:$A$29,0),MATCH('restit par joueur'!J$58,'DATA CL 20-21'!$A$2:$BY$2,0)),"")</f>
        <v>502</v>
      </c>
      <c r="K59" s="21">
        <f>IFERROR(INDEX('DATA CL 20-21'!$A$2:$BY$29,MATCH('restit par joueur'!$A$1,'DATA CL 20-21'!$A$2:$A$29,0),MATCH('restit par joueur'!K$58,'DATA CL 20-21'!$A$2:$BY$2,0)),"")</f>
        <v>0.46481481481481479</v>
      </c>
      <c r="L59" s="1"/>
    </row>
    <row r="60" spans="1:12" ht="19.8" customHeight="1" x14ac:dyDescent="0.3">
      <c r="A60" s="9" t="s">
        <v>11</v>
      </c>
      <c r="B60" s="8">
        <f>IFERROR(INDEX('DATA CL 19-20'!$A$2:$BY$29,MATCH('restit par joueur'!$A$1,'DATA CL 19-20'!$A$2:$A$29,0),MATCH('restit par joueur'!B$58,'DATA CL 19-20'!$A$2:$BY$2,0)),"")</f>
        <v>9</v>
      </c>
      <c r="C60" s="8">
        <f>IFERROR(INDEX('DATA CL 19-20'!$A$2:$BY$29,MATCH('restit par joueur'!$A$1,'DATA CL 19-20'!$A$2:$A$29,0),MATCH('restit par joueur'!C$58,'DATA CL 19-20'!$A$2:$BY$2,0)),"")</f>
        <v>6</v>
      </c>
      <c r="D60" s="8">
        <f>IFERROR(INDEX('DATA CL 19-20'!$A$2:$BY$29,MATCH('restit par joueur'!$A$1,'DATA CL 19-20'!$A$2:$A$29,0),MATCH('restit par joueur'!D$58,'DATA CL 19-20'!$A$2:$BY$2,0)),"")</f>
        <v>1</v>
      </c>
      <c r="E60" s="8">
        <f>IFERROR(INDEX('DATA CL 19-20'!$A$2:$BY$29,MATCH('restit par joueur'!$A$1,'DATA CL 19-20'!$A$2:$A$29,0),MATCH('restit par joueur'!E$58,'DATA CL 19-20'!$A$2:$BY$2,0)),"")</f>
        <v>2</v>
      </c>
      <c r="F60" s="8">
        <f>IFERROR(INDEX('DATA CL 19-20'!$A$2:$BY$29,MATCH('restit par joueur'!$A$1,'DATA CL 19-20'!$A$2:$A$29,0),MATCH('restit par joueur'!F$58,'DATA CL 19-20'!$A$2:$BY$2,0)),"")</f>
        <v>19</v>
      </c>
      <c r="G60" s="8">
        <f>IFERROR(INDEX('DATA CL 19-20'!$A$2:$BY$29,MATCH('restit par joueur'!$A$1,'DATA CL 19-20'!$A$2:$A$29,0),MATCH('restit par joueur'!G$58,'DATA CL 19-20'!$A$2:$BY$2,0)),"")</f>
        <v>6</v>
      </c>
      <c r="H60" s="21">
        <f>IFERROR(INDEX('DATA CL 19-20'!$A$2:$BY$29,MATCH('restit par joueur'!$A$1,'DATA CL 19-20'!$A$2:$A$29,0),MATCH('restit par joueur'!H$58,'DATA CL 19-20'!$A$2:$BY$2,0)),"")</f>
        <v>0.54545454545454541</v>
      </c>
      <c r="I60" s="21">
        <f>IFERROR(INDEX('DATA CL 19-20'!$A$2:$BY$29,MATCH('restit par joueur'!$A$1,'DATA CL 19-20'!$A$2:$A$29,0),MATCH('restit par joueur'!I$58,'DATA CL 19-20'!$A$2:$BY$2,0)),"")</f>
        <v>0.81818181818181823</v>
      </c>
      <c r="J60" s="8">
        <f>IFERROR(INDEX('DATA CL 19-20'!$A$2:$BY$29,MATCH('restit par joueur'!$A$1,'DATA CL 19-20'!$A$2:$A$29,0),MATCH('restit par joueur'!J$58,'DATA CL 19-20'!$A$2:$BY$2,0)),"")</f>
        <v>587</v>
      </c>
      <c r="K60" s="21">
        <f>IFERROR(INDEX('DATA CL 19-20'!$A$2:$BY$29,MATCH('restit par joueur'!$A$1,'DATA CL 19-20'!$A$2:$A$29,0),MATCH('restit par joueur'!K$58,'DATA CL 19-20'!$A$2:$BY$2,0)),"")</f>
        <v>0.59292929292929297</v>
      </c>
      <c r="L60" s="1"/>
    </row>
    <row r="61" spans="1:12" ht="22.2" customHeight="1" x14ac:dyDescent="0.3">
      <c r="A61" s="9" t="s">
        <v>12</v>
      </c>
      <c r="B61" s="8">
        <f>IFERROR(INDEX('DATA CL 18-19'!$A$2:$BY$29,MATCH('restit par joueur'!$A$1,'DATA CL 18-19'!$A$2:$A$29,0),MATCH('restit par joueur'!B$58,'DATA CL 18-19'!$A$2:$BY$2,0)),"")</f>
        <v>7</v>
      </c>
      <c r="C61" s="8">
        <f>IFERROR(INDEX('DATA CL 18-19'!$A$2:$BY$29,MATCH('restit par joueur'!$A$1,'DATA CL 18-19'!$A$2:$A$29,0),MATCH('restit par joueur'!C$58,'DATA CL 18-19'!$A$2:$BY$2,0)),"")</f>
        <v>4</v>
      </c>
      <c r="D61" s="8">
        <f>IFERROR(INDEX('DATA CL 18-19'!$A$2:$BY$29,MATCH('restit par joueur'!$A$1,'DATA CL 18-19'!$A$2:$A$29,0),MATCH('restit par joueur'!D$58,'DATA CL 18-19'!$A$2:$BY$2,0)),"")</f>
        <v>2</v>
      </c>
      <c r="E61" s="8">
        <f>IFERROR(INDEX('DATA CL 18-19'!$A$2:$BY$29,MATCH('restit par joueur'!$A$1,'DATA CL 18-19'!$A$2:$A$29,0),MATCH('restit par joueur'!E$58,'DATA CL 18-19'!$A$2:$BY$2,0)),"")</f>
        <v>1</v>
      </c>
      <c r="F61" s="8">
        <f>IFERROR(INDEX('DATA CL 18-19'!$A$2:$BY$29,MATCH('restit par joueur'!$A$1,'DATA CL 18-19'!$A$2:$A$29,0),MATCH('restit par joueur'!F$58,'DATA CL 18-19'!$A$2:$BY$2,0)),"")</f>
        <v>14</v>
      </c>
      <c r="G61" s="8">
        <f>IFERROR(INDEX('DATA CL 18-19'!$A$2:$BY$29,MATCH('restit par joueur'!$A$1,'DATA CL 18-19'!$A$2:$A$29,0),MATCH('restit par joueur'!G$58,'DATA CL 18-19'!$A$2:$BY$2,0)),"")</f>
        <v>7</v>
      </c>
      <c r="H61" s="21">
        <f>IFERROR(INDEX('DATA CL 18-19'!$A$2:$BY$29,MATCH('restit par joueur'!$A$1,'DATA CL 18-19'!$A$2:$A$29,0),MATCH('restit par joueur'!H$58,'DATA CL 18-19'!$A$2:$BY$2,0)),"")</f>
        <v>0.875</v>
      </c>
      <c r="I61" s="21">
        <f>IFERROR(INDEX('DATA CL 18-19'!$A$2:$BY$29,MATCH('restit par joueur'!$A$1,'DATA CL 18-19'!$A$2:$A$29,0),MATCH('restit par joueur'!I$58,'DATA CL 18-19'!$A$2:$BY$2,0)),"")</f>
        <v>0.875</v>
      </c>
      <c r="J61" s="8">
        <f>IFERROR(INDEX('DATA CL 18-19'!$A$2:$BY$29,MATCH('restit par joueur'!$A$1,'DATA CL 18-19'!$A$2:$A$29,0),MATCH('restit par joueur'!J$58,'DATA CL 18-19'!$A$2:$BY$2,0)),"")</f>
        <v>601</v>
      </c>
      <c r="K61" s="21">
        <f>IFERROR(INDEX('DATA CL 18-19'!$A$2:$BY$29,MATCH('restit par joueur'!$A$1,'DATA CL 18-19'!$A$2:$A$29,0),MATCH('restit par joueur'!K$58,'DATA CL 18-19'!$A$2:$BY$2,0)),"")</f>
        <v>0.83472222222222225</v>
      </c>
      <c r="L61" s="1"/>
    </row>
    <row r="62" spans="1:12" ht="21.6" customHeight="1" x14ac:dyDescent="0.3">
      <c r="A62" s="9" t="s">
        <v>13</v>
      </c>
      <c r="B62" s="8">
        <f>IFERROR(INDEX('DATA CL 17-18'!$A$2:$BY$29,MATCH('restit par joueur'!$A$1,'DATA CL 17-18'!$A$2:$A$29,0),MATCH('restit par joueur'!B$58,'DATA CL 17-18'!$A$2:$BY$2,0)),"")</f>
        <v>8</v>
      </c>
      <c r="C62" s="8">
        <f>IFERROR(INDEX('DATA CL 17-18'!$A$2:$BY$29,MATCH('restit par joueur'!$A$1,'DATA CL 17-18'!$A$2:$A$29,0),MATCH('restit par joueur'!C$58,'DATA CL 17-18'!$A$2:$BY$2,0)),"")</f>
        <v>5</v>
      </c>
      <c r="D62" s="8">
        <f>IFERROR(INDEX('DATA CL 17-18'!$A$2:$BY$29,MATCH('restit par joueur'!$A$1,'DATA CL 17-18'!$A$2:$A$29,0),MATCH('restit par joueur'!D$58,'DATA CL 17-18'!$A$2:$BY$2,0)),"")</f>
        <v>0</v>
      </c>
      <c r="E62" s="8">
        <f>IFERROR(INDEX('DATA CL 17-18'!$A$2:$BY$29,MATCH('restit par joueur'!$A$1,'DATA CL 17-18'!$A$2:$A$29,0),MATCH('restit par joueur'!E$58,'DATA CL 17-18'!$A$2:$BY$2,0)),"")</f>
        <v>3</v>
      </c>
      <c r="F62" s="8">
        <f>IFERROR(INDEX('DATA CL 17-18'!$A$2:$BY$29,MATCH('restit par joueur'!$A$1,'DATA CL 17-18'!$A$2:$A$29,0),MATCH('restit par joueur'!F$58,'DATA CL 17-18'!$A$2:$BY$2,0)),"")</f>
        <v>15</v>
      </c>
      <c r="G62" s="8">
        <f>IFERROR(INDEX('DATA CL 17-18'!$A$2:$BY$29,MATCH('restit par joueur'!$A$1,'DATA CL 17-18'!$A$2:$A$29,0),MATCH('restit par joueur'!G$58,'DATA CL 17-18'!$A$2:$BY$2,0)),"")</f>
        <v>8</v>
      </c>
      <c r="H62" s="21">
        <f>IFERROR(INDEX('DATA CL 17-18'!$A$2:$BY$29,MATCH('restit par joueur'!$A$1,'DATA CL 17-18'!$A$2:$A$29,0),MATCH('restit par joueur'!H$58,'DATA CL 17-18'!$A$2:$BY$2,0)),"")</f>
        <v>1</v>
      </c>
      <c r="I62" s="21">
        <f>IFERROR(INDEX('DATA CL 17-18'!$A$2:$BY$29,MATCH('restit par joueur'!$A$1,'DATA CL 17-18'!$A$2:$A$29,0),MATCH('restit par joueur'!I$58,'DATA CL 17-18'!$A$2:$BY$2,0)),"")</f>
        <v>1</v>
      </c>
      <c r="J62" s="8">
        <f>IFERROR(INDEX('DATA CL 17-18'!$A$2:$BY$29,MATCH('restit par joueur'!$A$1,'DATA CL 17-18'!$A$2:$A$29,0),MATCH('restit par joueur'!J$58,'DATA CL 17-18'!$A$2:$BY$2,0)),"")</f>
        <v>640</v>
      </c>
      <c r="K62" s="21">
        <f>IFERROR(INDEX('DATA CL 17-18'!$A$2:$BY$29,MATCH('restit par joueur'!$A$1,'DATA CL 17-18'!$A$2:$A$29,0),MATCH('restit par joueur'!K$58,'DATA CL 17-18'!$A$2:$BY$2,0)),"")</f>
        <v>0.88888888888888884</v>
      </c>
      <c r="L62" s="1"/>
    </row>
    <row r="63" spans="1:12" ht="24.6" customHeight="1" x14ac:dyDescent="0.3">
      <c r="A63" s="27" t="s">
        <v>134</v>
      </c>
      <c r="B63" s="8">
        <f>IFERROR(INDEX('DATA CL 16-17'!$A$2:$BY$29,MATCH('restit par joueur'!$A$1,'DATA CL 16-17'!$A$2:$A$29,0),MATCH('restit par joueur'!B$58,'DATA CL 16-17'!$A$2:$BY$2,0)),"")</f>
        <v>7</v>
      </c>
      <c r="C63" s="8">
        <f>IFERROR(INDEX('DATA CL 16-17'!$A$2:$BY$29,MATCH('restit par joueur'!$A$1,'DATA CL 16-17'!$A$2:$A$29,0),MATCH('restit par joueur'!C$58,'DATA CL 16-17'!$A$2:$BY$2,0)),"")</f>
        <v>4</v>
      </c>
      <c r="D63" s="8">
        <f>IFERROR(INDEX('DATA CL 16-17'!$A$2:$BY$29,MATCH('restit par joueur'!$A$1,'DATA CL 16-17'!$A$2:$A$29,0),MATCH('restit par joueur'!D$58,'DATA CL 16-17'!$A$2:$BY$2,0)),"")</f>
        <v>2</v>
      </c>
      <c r="E63" s="8">
        <f>IFERROR(INDEX('DATA CL 16-17'!$A$2:$BY$29,MATCH('restit par joueur'!$A$1,'DATA CL 16-17'!$A$2:$A$29,0),MATCH('restit par joueur'!E$58,'DATA CL 16-17'!$A$2:$BY$2,0)),"")</f>
        <v>1</v>
      </c>
      <c r="F63" s="8">
        <f>IFERROR(INDEX('DATA CL 16-17'!$A$2:$BY$29,MATCH('restit par joueur'!$A$1,'DATA CL 16-17'!$A$2:$A$29,0),MATCH('restit par joueur'!F$58,'DATA CL 16-17'!$A$2:$BY$2,0)),"")</f>
        <v>14</v>
      </c>
      <c r="G63" s="8">
        <f>IFERROR(INDEX('DATA CL 16-17'!$A$2:$BY$29,MATCH('restit par joueur'!$A$1,'DATA CL 16-17'!$A$2:$A$29,0),MATCH('restit par joueur'!G$58,'DATA CL 16-17'!$A$2:$BY$2,0)),"")</f>
        <v>7</v>
      </c>
      <c r="H63" s="21">
        <f>IFERROR(INDEX('DATA CL 16-17'!$A$2:$BY$29,MATCH('restit par joueur'!$A$1,'DATA CL 16-17'!$A$2:$A$29,0),MATCH('restit par joueur'!H$58,'DATA CL 16-17'!$A$2:$BY$2,0)),"")</f>
        <v>0.875</v>
      </c>
      <c r="I63" s="21">
        <f>IFERROR(INDEX('DATA CL 16-17'!$A$2:$BY$29,MATCH('restit par joueur'!$A$1,'DATA CL 16-17'!$A$2:$A$29,0),MATCH('restit par joueur'!I$58,'DATA CL 16-17'!$A$2:$BY$2,0)),"")</f>
        <v>0.875</v>
      </c>
      <c r="J63" s="8">
        <f>IFERROR(INDEX('DATA CL 16-17'!$A$2:$BY$29,MATCH('restit par joueur'!$A$1,'DATA CL 16-17'!$A$2:$A$29,0),MATCH('restit par joueur'!J$58,'DATA CL 16-17'!$A$2:$BY$2,0)),"")</f>
        <v>600</v>
      </c>
      <c r="K63" s="21">
        <f>IFERROR(INDEX('DATA CL 16-17'!$A$2:$BY$29,MATCH('restit par joueur'!$A$1,'DATA CL 16-17'!$A$2:$A$29,0),MATCH('restit par joueur'!K$58,'DATA CL 16-17'!$A$2:$BY$2,0)),"")</f>
        <v>0.83333333333333337</v>
      </c>
      <c r="L63" s="1"/>
    </row>
    <row r="64" spans="1:12" ht="408.9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6" spans="1:2" ht="14.4" hidden="1" x14ac:dyDescent="0.3">
      <c r="A66" s="11" t="s">
        <v>82</v>
      </c>
    </row>
    <row r="67" spans="1:2" ht="14.4" hidden="1" x14ac:dyDescent="0.3">
      <c r="A67" s="12" t="s">
        <v>0</v>
      </c>
    </row>
    <row r="68" spans="1:2" ht="14.4" hidden="1" x14ac:dyDescent="0.3">
      <c r="A68" s="13" t="s">
        <v>83</v>
      </c>
    </row>
    <row r="69" spans="1:2" ht="14.4" hidden="1" x14ac:dyDescent="0.3">
      <c r="A69" s="23" t="s">
        <v>128</v>
      </c>
    </row>
    <row r="70" spans="1:2" ht="14.4" hidden="1" x14ac:dyDescent="0.3">
      <c r="A70" s="23" t="s">
        <v>129</v>
      </c>
      <c r="B70" s="23"/>
    </row>
    <row r="71" spans="1:2" ht="14.4" hidden="1" x14ac:dyDescent="0.3">
      <c r="A71" s="13" t="s">
        <v>84</v>
      </c>
      <c r="B71" s="23"/>
    </row>
    <row r="72" spans="1:2" ht="14.4" hidden="1" x14ac:dyDescent="0.3">
      <c r="A72" s="23" t="s">
        <v>130</v>
      </c>
      <c r="B72" s="23"/>
    </row>
    <row r="73" spans="1:2" ht="14.4" hidden="1" x14ac:dyDescent="0.3">
      <c r="A73" s="11" t="s">
        <v>85</v>
      </c>
    </row>
    <row r="74" spans="1:2" ht="14.4" hidden="1" x14ac:dyDescent="0.3">
      <c r="A74" s="12" t="s">
        <v>86</v>
      </c>
      <c r="B74" s="23"/>
    </row>
    <row r="75" spans="1:2" ht="14.4" hidden="1" x14ac:dyDescent="0.3">
      <c r="A75" s="12" t="s">
        <v>87</v>
      </c>
      <c r="B75" s="23"/>
    </row>
    <row r="76" spans="1:2" ht="14.4" hidden="1" x14ac:dyDescent="0.3">
      <c r="A76" s="23" t="s">
        <v>127</v>
      </c>
      <c r="B76" s="23"/>
    </row>
    <row r="77" spans="1:2" ht="14.4" hidden="1" x14ac:dyDescent="0.3">
      <c r="A77" s="12" t="s">
        <v>88</v>
      </c>
    </row>
    <row r="78" spans="1:2" ht="14.4" hidden="1" x14ac:dyDescent="0.3">
      <c r="A78" s="13" t="s">
        <v>89</v>
      </c>
      <c r="B78" s="23"/>
    </row>
    <row r="79" spans="1:2" ht="14.4" hidden="1" x14ac:dyDescent="0.3">
      <c r="A79" s="23" t="s">
        <v>135</v>
      </c>
      <c r="B79" s="23"/>
    </row>
    <row r="80" spans="1:2" ht="14.4" hidden="1" x14ac:dyDescent="0.3">
      <c r="A80" s="11" t="s">
        <v>90</v>
      </c>
      <c r="B80" s="23"/>
    </row>
    <row r="81" spans="1:2" ht="14.4" hidden="1" x14ac:dyDescent="0.3">
      <c r="A81" s="12" t="s">
        <v>91</v>
      </c>
    </row>
    <row r="82" spans="1:2" ht="14.4" hidden="1" x14ac:dyDescent="0.3">
      <c r="A82" s="13" t="s">
        <v>92</v>
      </c>
      <c r="B82" s="23"/>
    </row>
    <row r="83" spans="1:2" ht="14.4" hidden="1" x14ac:dyDescent="0.3">
      <c r="A83" s="11" t="s">
        <v>93</v>
      </c>
      <c r="B83" s="23"/>
    </row>
    <row r="84" spans="1:2" ht="14.4" hidden="1" x14ac:dyDescent="0.3">
      <c r="A84" s="13" t="s">
        <v>94</v>
      </c>
      <c r="B84" s="23"/>
    </row>
    <row r="85" spans="1:2" ht="14.4" hidden="1" x14ac:dyDescent="0.3">
      <c r="A85" s="23" t="s">
        <v>136</v>
      </c>
      <c r="B85" s="23"/>
    </row>
    <row r="86" spans="1:2" ht="14.4" hidden="1" x14ac:dyDescent="0.3">
      <c r="A86" s="12" t="s">
        <v>95</v>
      </c>
      <c r="B86" s="23"/>
    </row>
    <row r="87" spans="1:2" ht="14.4" hidden="1" x14ac:dyDescent="0.3">
      <c r="A87" s="12" t="s">
        <v>96</v>
      </c>
      <c r="B87" s="23"/>
    </row>
    <row r="88" spans="1:2" ht="14.4" hidden="1" x14ac:dyDescent="0.3">
      <c r="A88" s="13" t="s">
        <v>97</v>
      </c>
      <c r="B88" s="23"/>
    </row>
    <row r="89" spans="1:2" ht="14.4" hidden="1" x14ac:dyDescent="0.3">
      <c r="A89" s="13" t="s">
        <v>98</v>
      </c>
    </row>
    <row r="90" spans="1:2" ht="14.4" hidden="1" x14ac:dyDescent="0.3">
      <c r="A90" s="13" t="s">
        <v>99</v>
      </c>
    </row>
    <row r="91" spans="1:2" ht="14.4" hidden="1" x14ac:dyDescent="0.3">
      <c r="A91" s="23" t="s">
        <v>131</v>
      </c>
      <c r="B91" s="23"/>
    </row>
    <row r="92" spans="1:2" ht="14.4" hidden="1" x14ac:dyDescent="0.3">
      <c r="A92" s="13" t="s">
        <v>100</v>
      </c>
      <c r="B92" s="23"/>
    </row>
    <row r="93" spans="1:2" ht="14.4" hidden="1" x14ac:dyDescent="0.3">
      <c r="A93" s="23" t="s">
        <v>137</v>
      </c>
    </row>
    <row r="94" spans="1:2" ht="14.4" hidden="1" x14ac:dyDescent="0.3">
      <c r="A94" s="12" t="s">
        <v>101</v>
      </c>
    </row>
    <row r="95" spans="1:2" ht="14.4" hidden="1" x14ac:dyDescent="0.3">
      <c r="A95" s="11" t="s">
        <v>102</v>
      </c>
    </row>
    <row r="96" spans="1:2" ht="14.4" hidden="1" x14ac:dyDescent="0.3">
      <c r="A96" s="13" t="s">
        <v>103</v>
      </c>
    </row>
    <row r="97" spans="1:1" ht="14.4" hidden="1" x14ac:dyDescent="0.3">
      <c r="A97" s="23" t="s">
        <v>132</v>
      </c>
    </row>
    <row r="98" spans="1:1" ht="14.4" hidden="1" x14ac:dyDescent="0.3">
      <c r="A98" s="11" t="s">
        <v>104</v>
      </c>
    </row>
    <row r="99" spans="1:1" ht="14.4" hidden="1" x14ac:dyDescent="0.3">
      <c r="A99" s="11" t="s">
        <v>105</v>
      </c>
    </row>
    <row r="100" spans="1:1" ht="14.4" hidden="1" x14ac:dyDescent="0.3">
      <c r="A100" s="11" t="s">
        <v>106</v>
      </c>
    </row>
    <row r="101" spans="1:1" ht="14.4" hidden="1" x14ac:dyDescent="0.3">
      <c r="A101" s="11" t="s">
        <v>107</v>
      </c>
    </row>
    <row r="102" spans="1:1" ht="14.4" hidden="1" x14ac:dyDescent="0.3">
      <c r="A102" s="11" t="s">
        <v>108</v>
      </c>
    </row>
    <row r="103" spans="1:1" ht="14.4" hidden="1" x14ac:dyDescent="0.3">
      <c r="A103" s="23" t="s">
        <v>133</v>
      </c>
    </row>
    <row r="104" spans="1:1" ht="14.4" hidden="1" x14ac:dyDescent="0.3">
      <c r="A104" s="11" t="s">
        <v>109</v>
      </c>
    </row>
    <row r="105" spans="1:1" ht="14.4" hidden="1" x14ac:dyDescent="0.3">
      <c r="A105" s="12" t="s">
        <v>110</v>
      </c>
    </row>
    <row r="106" spans="1:1" ht="14.4" hidden="1" x14ac:dyDescent="0.3">
      <c r="A106" s="13" t="s">
        <v>111</v>
      </c>
    </row>
    <row r="107" spans="1:1" ht="14.4" hidden="1" x14ac:dyDescent="0.3">
      <c r="A107" s="11" t="s">
        <v>112</v>
      </c>
    </row>
    <row r="108" spans="1:1" ht="14.4" hidden="1" x14ac:dyDescent="0.3">
      <c r="A108" s="11" t="s">
        <v>113</v>
      </c>
    </row>
    <row r="109" spans="1:1" ht="14.4" hidden="1" x14ac:dyDescent="0.3">
      <c r="A109" s="11" t="s">
        <v>114</v>
      </c>
    </row>
    <row r="110" spans="1:1" ht="14.4" hidden="1" x14ac:dyDescent="0.3">
      <c r="A110" s="12" t="s">
        <v>115</v>
      </c>
    </row>
    <row r="111" spans="1:1" ht="14.4" hidden="1" x14ac:dyDescent="0.3">
      <c r="A111" s="11" t="s">
        <v>116</v>
      </c>
    </row>
    <row r="112" spans="1:1" ht="14.4" hidden="1" x14ac:dyDescent="0.3">
      <c r="A112" s="23" t="s">
        <v>138</v>
      </c>
    </row>
    <row r="113" spans="1:1" ht="14.4" hidden="1" x14ac:dyDescent="0.3">
      <c r="A113" s="11" t="s">
        <v>117</v>
      </c>
    </row>
    <row r="114" spans="1:1" ht="14.4" hidden="1" x14ac:dyDescent="0.3">
      <c r="A114" s="23" t="s">
        <v>139</v>
      </c>
    </row>
    <row r="115" spans="1:1" ht="14.4" hidden="1" x14ac:dyDescent="0.3">
      <c r="A115" s="11" t="s">
        <v>118</v>
      </c>
    </row>
    <row r="116" spans="1:1" ht="14.4" hidden="1" x14ac:dyDescent="0.3">
      <c r="A116" s="13" t="s">
        <v>119</v>
      </c>
    </row>
    <row r="117" spans="1:1" ht="14.4" hidden="1" x14ac:dyDescent="0.3">
      <c r="A117" s="11" t="s">
        <v>120</v>
      </c>
    </row>
    <row r="118" spans="1:1" ht="14.4" hidden="1" x14ac:dyDescent="0.3">
      <c r="A118" s="11" t="s">
        <v>121</v>
      </c>
    </row>
    <row r="119" spans="1:1" ht="14.4" hidden="1" x14ac:dyDescent="0.3">
      <c r="A119" s="11" t="s">
        <v>122</v>
      </c>
    </row>
    <row r="120" spans="1:1" ht="14.4" hidden="1" x14ac:dyDescent="0.3">
      <c r="A120" s="11" t="s">
        <v>123</v>
      </c>
    </row>
    <row r="121" spans="1:1" ht="14.4" hidden="1" x14ac:dyDescent="0.3">
      <c r="A121" s="13" t="s">
        <v>124</v>
      </c>
    </row>
  </sheetData>
  <sheetProtection algorithmName="SHA-512" hashValue="aejck2Z7uzy6eCyJksCyfN4lPCVYQr+06jgPDaZ6yhCdn6/0GnB85/9WJ9GPDtQggUS6GtFM4yAWRgpou8lNdQ==" saltValue="yxzPhxppdQkahTH62IQNQA==" spinCount="100000" sheet="1" selectLockedCells="1" autoFilter="0" selectUnlockedCells="1"/>
  <sortState xmlns:xlrd2="http://schemas.microsoft.com/office/spreadsheetml/2017/richdata2" ref="A67:A121">
    <sortCondition ref="A66:A121"/>
  </sortState>
  <mergeCells count="1">
    <mergeCell ref="A1:C1"/>
  </mergeCells>
  <dataValidations count="1">
    <dataValidation type="list" allowBlank="1" showInputMessage="1" showErrorMessage="1" sqref="A1:C1" xr:uid="{6D35DBBF-CF22-48F4-BABB-3C4287F98E2E}">
      <formula1>$A$66:$A$121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87A93-4617-4E25-AB97-0D9407C3DAAF}">
  <dimension ref="A2:BS24"/>
  <sheetViews>
    <sheetView zoomScale="90" zoomScaleNormal="90" workbookViewId="0">
      <pane xSplit="1" topLeftCell="BC1" activePane="topRight" state="frozen"/>
      <selection sqref="A1:C1"/>
      <selection pane="topRight" activeCell="BG2" sqref="BG2:BH2"/>
    </sheetView>
  </sheetViews>
  <sheetFormatPr baseColWidth="10" defaultRowHeight="14.4" x14ac:dyDescent="0.3"/>
  <cols>
    <col min="1" max="1" width="14.6640625" bestFit="1" customWidth="1"/>
    <col min="3" max="3" width="11.88671875" bestFit="1" customWidth="1"/>
    <col min="4" max="4" width="14.109375" bestFit="1" customWidth="1"/>
    <col min="5" max="5" width="7.5546875" bestFit="1" customWidth="1"/>
    <col min="6" max="6" width="15.77734375" bestFit="1" customWidth="1"/>
    <col min="7" max="7" width="14.88671875" bestFit="1" customWidth="1"/>
    <col min="8" max="8" width="12.6640625" bestFit="1" customWidth="1"/>
    <col min="9" max="9" width="12.21875" bestFit="1" customWidth="1"/>
    <col min="10" max="10" width="14.44140625" bestFit="1" customWidth="1"/>
    <col min="11" max="11" width="12.6640625" bestFit="1" customWidth="1"/>
    <col min="12" max="12" width="12.44140625" bestFit="1" customWidth="1"/>
    <col min="13" max="13" width="7.77734375" bestFit="1" customWidth="1"/>
    <col min="14" max="14" width="14.6640625" bestFit="1" customWidth="1"/>
    <col min="15" max="15" width="14.21875" bestFit="1" customWidth="1"/>
    <col min="16" max="16" width="16.6640625" bestFit="1" customWidth="1"/>
    <col min="17" max="17" width="16.109375" bestFit="1" customWidth="1"/>
    <col min="18" max="18" width="12.6640625" bestFit="1" customWidth="1"/>
    <col min="19" max="19" width="15.88671875" bestFit="1" customWidth="1"/>
    <col min="20" max="20" width="27" bestFit="1" customWidth="1"/>
    <col min="21" max="21" width="14.33203125" bestFit="1" customWidth="1"/>
    <col min="22" max="23" width="14.5546875" bestFit="1" customWidth="1"/>
    <col min="24" max="24" width="14.109375" bestFit="1" customWidth="1"/>
    <col min="25" max="25" width="16.44140625" bestFit="1" customWidth="1"/>
    <col min="26" max="26" width="12.21875" bestFit="1" customWidth="1"/>
    <col min="27" max="27" width="13.5546875" bestFit="1" customWidth="1"/>
    <col min="28" max="28" width="14.109375" bestFit="1" customWidth="1"/>
    <col min="29" max="29" width="19" bestFit="1" customWidth="1"/>
    <col min="30" max="30" width="20.33203125" bestFit="1" customWidth="1"/>
    <col min="31" max="31" width="20.88671875" bestFit="1" customWidth="1"/>
    <col min="32" max="32" width="13.6640625" bestFit="1" customWidth="1"/>
    <col min="33" max="33" width="18.33203125" bestFit="1" customWidth="1"/>
    <col min="34" max="34" width="12.33203125" bestFit="1" customWidth="1"/>
    <col min="35" max="35" width="19.44140625" bestFit="1" customWidth="1"/>
    <col min="36" max="36" width="14.109375" bestFit="1" customWidth="1"/>
    <col min="37" max="37" width="13.6640625" bestFit="1" customWidth="1"/>
    <col min="38" max="38" width="15.77734375" bestFit="1" customWidth="1"/>
    <col min="39" max="39" width="14.21875" bestFit="1" customWidth="1"/>
    <col min="40" max="40" width="13.21875" bestFit="1" customWidth="1"/>
    <col min="41" max="41" width="16.109375" bestFit="1" customWidth="1"/>
    <col min="42" max="42" width="21.44140625" bestFit="1" customWidth="1"/>
    <col min="43" max="43" width="20.44140625" bestFit="1" customWidth="1"/>
    <col min="44" max="44" width="23.5546875" bestFit="1" customWidth="1"/>
    <col min="45" max="45" width="18.6640625" bestFit="1" customWidth="1"/>
    <col min="46" max="46" width="28.77734375" bestFit="1" customWidth="1"/>
    <col min="47" max="47" width="10.44140625" bestFit="1" customWidth="1"/>
    <col min="48" max="48" width="18.109375" bestFit="1" customWidth="1"/>
    <col min="49" max="49" width="24.5546875" bestFit="1" customWidth="1"/>
    <col min="50" max="50" width="27.21875" bestFit="1" customWidth="1"/>
    <col min="51" max="51" width="25.88671875" bestFit="1" customWidth="1"/>
    <col min="52" max="52" width="19.88671875" bestFit="1" customWidth="1"/>
    <col min="53" max="53" width="13.5546875" bestFit="1" customWidth="1"/>
    <col min="54" max="54" width="8.6640625" bestFit="1" customWidth="1"/>
    <col min="55" max="55" width="4.88671875" bestFit="1" customWidth="1"/>
    <col min="56" max="56" width="8" bestFit="1" customWidth="1"/>
    <col min="57" max="57" width="6.5546875" bestFit="1" customWidth="1"/>
    <col min="58" max="58" width="13.33203125" bestFit="1" customWidth="1"/>
    <col min="59" max="59" width="15.77734375" bestFit="1" customWidth="1"/>
    <col min="60" max="60" width="18.109375" bestFit="1" customWidth="1"/>
    <col min="61" max="61" width="8.21875" bestFit="1" customWidth="1"/>
    <col min="62" max="62" width="18.77734375" bestFit="1" customWidth="1"/>
    <col min="63" max="63" width="15.44140625" bestFit="1" customWidth="1"/>
    <col min="64" max="64" width="10.21875" bestFit="1" customWidth="1"/>
    <col min="65" max="65" width="14.109375" bestFit="1" customWidth="1"/>
    <col min="66" max="66" width="11.109375" bestFit="1" customWidth="1"/>
    <col min="67" max="67" width="12" bestFit="1" customWidth="1"/>
    <col min="68" max="68" width="10.21875" bestFit="1" customWidth="1"/>
    <col min="69" max="69" width="15.21875" bestFit="1" customWidth="1"/>
    <col min="70" max="70" width="17.109375" bestFit="1" customWidth="1"/>
    <col min="71" max="71" width="8.109375" bestFit="1" customWidth="1"/>
  </cols>
  <sheetData>
    <row r="2" spans="1:71" x14ac:dyDescent="0.3">
      <c r="A2" s="13" t="s">
        <v>125</v>
      </c>
      <c r="B2" s="13" t="s">
        <v>66</v>
      </c>
      <c r="C2" s="13" t="s">
        <v>67</v>
      </c>
      <c r="D2" s="13" t="s">
        <v>68</v>
      </c>
      <c r="E2" s="13" t="s">
        <v>69</v>
      </c>
      <c r="F2" s="13" t="s">
        <v>70</v>
      </c>
      <c r="G2" s="13" t="s">
        <v>126</v>
      </c>
      <c r="H2" s="13" t="s">
        <v>49</v>
      </c>
      <c r="I2" s="13" t="s">
        <v>50</v>
      </c>
      <c r="J2" s="13" t="s">
        <v>51</v>
      </c>
      <c r="K2" s="13" t="s">
        <v>52</v>
      </c>
      <c r="L2" s="13" t="s">
        <v>53</v>
      </c>
      <c r="M2" s="13" t="s">
        <v>54</v>
      </c>
      <c r="N2" s="13" t="s">
        <v>55</v>
      </c>
      <c r="O2" s="13" t="s">
        <v>56</v>
      </c>
      <c r="P2" s="13" t="s">
        <v>57</v>
      </c>
      <c r="Q2" s="13" t="s">
        <v>58</v>
      </c>
      <c r="R2" s="13" t="s">
        <v>60</v>
      </c>
      <c r="S2" s="13" t="s">
        <v>61</v>
      </c>
      <c r="T2" s="13" t="s">
        <v>62</v>
      </c>
      <c r="U2" s="13" t="s">
        <v>63</v>
      </c>
      <c r="V2" s="13" t="s">
        <v>64</v>
      </c>
      <c r="W2" s="13" t="s">
        <v>39</v>
      </c>
      <c r="X2" s="13" t="s">
        <v>40</v>
      </c>
      <c r="Y2" s="13" t="s">
        <v>41</v>
      </c>
      <c r="Z2" s="13" t="s">
        <v>42</v>
      </c>
      <c r="AA2" s="13" t="s">
        <v>43</v>
      </c>
      <c r="AB2" s="13" t="s">
        <v>44</v>
      </c>
      <c r="AC2" s="13" t="s">
        <v>45</v>
      </c>
      <c r="AD2" s="13" t="s">
        <v>46</v>
      </c>
      <c r="AE2" s="13" t="s">
        <v>47</v>
      </c>
      <c r="AF2" s="13" t="s">
        <v>17</v>
      </c>
      <c r="AG2" s="13" t="s">
        <v>18</v>
      </c>
      <c r="AH2" s="13" t="s">
        <v>15</v>
      </c>
      <c r="AI2" s="13" t="s">
        <v>16</v>
      </c>
      <c r="AJ2" s="13" t="s">
        <v>19</v>
      </c>
      <c r="AK2" s="13" t="s">
        <v>20</v>
      </c>
      <c r="AL2" s="13" t="s">
        <v>21</v>
      </c>
      <c r="AM2" s="13" t="s">
        <v>23</v>
      </c>
      <c r="AN2" s="13" t="s">
        <v>24</v>
      </c>
      <c r="AO2" s="13" t="s">
        <v>25</v>
      </c>
      <c r="AP2" s="13" t="s">
        <v>26</v>
      </c>
      <c r="AQ2" s="13" t="s">
        <v>27</v>
      </c>
      <c r="AR2" s="13" t="s">
        <v>28</v>
      </c>
      <c r="AS2" s="13" t="s">
        <v>29</v>
      </c>
      <c r="AT2" s="13" t="s">
        <v>30</v>
      </c>
      <c r="AU2" s="13" t="s">
        <v>31</v>
      </c>
      <c r="AV2" t="s">
        <v>33</v>
      </c>
      <c r="AW2" t="s">
        <v>34</v>
      </c>
      <c r="AX2" t="s">
        <v>36</v>
      </c>
      <c r="AY2" t="s">
        <v>35</v>
      </c>
      <c r="AZ2" t="s">
        <v>37</v>
      </c>
      <c r="BA2" s="13" t="s">
        <v>72</v>
      </c>
      <c r="BB2" s="13" t="s">
        <v>73</v>
      </c>
      <c r="BC2" s="13" t="s">
        <v>74</v>
      </c>
      <c r="BD2" s="13" t="s">
        <v>75</v>
      </c>
      <c r="BE2" s="13" t="s">
        <v>76</v>
      </c>
      <c r="BF2" s="13" t="s">
        <v>77</v>
      </c>
      <c r="BG2" s="13" t="s">
        <v>78</v>
      </c>
      <c r="BH2" s="13" t="s">
        <v>79</v>
      </c>
      <c r="BI2" s="13" t="s">
        <v>80</v>
      </c>
      <c r="BJ2" s="13" t="s">
        <v>81</v>
      </c>
      <c r="BK2" s="13" t="s">
        <v>2</v>
      </c>
      <c r="BL2" s="13" t="s">
        <v>3</v>
      </c>
      <c r="BM2" s="13" t="s">
        <v>4</v>
      </c>
      <c r="BN2" s="13" t="s">
        <v>5</v>
      </c>
      <c r="BO2" s="20" t="s">
        <v>6</v>
      </c>
      <c r="BP2" s="13" t="s">
        <v>7</v>
      </c>
      <c r="BQ2" s="13" t="s">
        <v>8</v>
      </c>
      <c r="BR2" s="20" t="s">
        <v>9</v>
      </c>
      <c r="BS2" s="13" t="s">
        <v>10</v>
      </c>
    </row>
    <row r="3" spans="1:71" x14ac:dyDescent="0.3">
      <c r="A3" s="12" t="s">
        <v>86</v>
      </c>
      <c r="B3" s="13">
        <v>2</v>
      </c>
      <c r="C3" s="13">
        <v>1</v>
      </c>
      <c r="D3" s="13"/>
      <c r="E3" s="13"/>
      <c r="F3" s="13"/>
      <c r="G3" s="13">
        <v>2</v>
      </c>
      <c r="H3" s="13">
        <v>17</v>
      </c>
      <c r="I3" s="13">
        <v>30</v>
      </c>
      <c r="J3" s="14">
        <v>0.56666666666666665</v>
      </c>
      <c r="K3" s="13">
        <v>20</v>
      </c>
      <c r="L3" s="13">
        <v>12</v>
      </c>
      <c r="M3" s="13">
        <v>1</v>
      </c>
      <c r="N3" s="13">
        <v>46</v>
      </c>
      <c r="O3" s="13">
        <v>150</v>
      </c>
      <c r="P3" s="14">
        <v>0.30666666666666664</v>
      </c>
      <c r="Q3" s="13">
        <v>38</v>
      </c>
      <c r="R3" s="13">
        <v>16</v>
      </c>
      <c r="S3" s="13">
        <v>8</v>
      </c>
      <c r="T3" s="15">
        <v>2</v>
      </c>
      <c r="U3" s="13">
        <v>3</v>
      </c>
      <c r="V3" s="13">
        <v>0</v>
      </c>
      <c r="W3" s="13">
        <v>17</v>
      </c>
      <c r="X3" s="13">
        <v>31</v>
      </c>
      <c r="Y3" s="14">
        <v>0.54838709677419351</v>
      </c>
      <c r="Z3" s="16">
        <v>63.012000000000008</v>
      </c>
      <c r="AA3" s="13">
        <v>109</v>
      </c>
      <c r="AB3" s="14">
        <v>0.57809174311926614</v>
      </c>
      <c r="AC3" s="13">
        <v>14</v>
      </c>
      <c r="AD3" s="16">
        <v>21.090909090909093</v>
      </c>
      <c r="AE3" s="14">
        <v>0.6637931034482758</v>
      </c>
      <c r="AF3" s="13">
        <v>85</v>
      </c>
      <c r="AG3" s="17">
        <v>0.1251840942562592</v>
      </c>
      <c r="AH3" s="13">
        <v>679</v>
      </c>
      <c r="AI3" s="13">
        <v>21</v>
      </c>
      <c r="AJ3" s="13">
        <v>2</v>
      </c>
      <c r="AK3" s="13">
        <v>10</v>
      </c>
      <c r="AL3" s="17">
        <v>0.2</v>
      </c>
      <c r="AM3" s="13">
        <v>405</v>
      </c>
      <c r="AN3" s="13">
        <v>452</v>
      </c>
      <c r="AO3" s="17">
        <v>0.89601769911504425</v>
      </c>
      <c r="AP3" s="13">
        <v>5</v>
      </c>
      <c r="AQ3" s="13">
        <v>18</v>
      </c>
      <c r="AR3" s="14">
        <v>0.27777777777777779</v>
      </c>
      <c r="AS3" s="14">
        <v>3.9823008849557522E-2</v>
      </c>
      <c r="AT3" s="13">
        <v>17</v>
      </c>
      <c r="AU3" s="13">
        <v>10</v>
      </c>
      <c r="AV3" s="18">
        <v>6833</v>
      </c>
      <c r="AW3">
        <v>2103</v>
      </c>
      <c r="AX3">
        <v>978</v>
      </c>
      <c r="AY3" s="19">
        <v>0.30777111078589198</v>
      </c>
      <c r="AZ3">
        <v>3081</v>
      </c>
      <c r="BA3" s="13">
        <v>10</v>
      </c>
      <c r="BB3" s="13">
        <v>8</v>
      </c>
      <c r="BC3" s="13">
        <v>1</v>
      </c>
      <c r="BD3" s="13">
        <v>1</v>
      </c>
      <c r="BE3" s="13">
        <v>25</v>
      </c>
      <c r="BF3" s="13">
        <v>10</v>
      </c>
      <c r="BG3" s="17">
        <v>0.90909090909090906</v>
      </c>
      <c r="BH3" s="17">
        <v>0.90909090909090906</v>
      </c>
      <c r="BI3" s="13">
        <v>875</v>
      </c>
      <c r="BJ3" s="17">
        <v>0.88383838383838387</v>
      </c>
      <c r="BK3" s="13">
        <v>0</v>
      </c>
      <c r="BL3" s="13">
        <v>2</v>
      </c>
      <c r="BM3" s="13">
        <v>2</v>
      </c>
      <c r="BN3" s="13">
        <v>0</v>
      </c>
      <c r="BO3" s="20">
        <v>0.5</v>
      </c>
      <c r="BP3" s="13">
        <v>4</v>
      </c>
      <c r="BQ3" s="13">
        <v>1</v>
      </c>
      <c r="BR3" s="20">
        <v>0.25</v>
      </c>
      <c r="BS3" s="13">
        <v>1</v>
      </c>
    </row>
    <row r="4" spans="1:71" x14ac:dyDescent="0.3">
      <c r="A4" s="12" t="s">
        <v>127</v>
      </c>
      <c r="B4" s="13">
        <v>1</v>
      </c>
      <c r="C4" s="13"/>
      <c r="D4" s="13"/>
      <c r="E4" s="13">
        <v>1</v>
      </c>
      <c r="F4" s="13"/>
      <c r="G4" s="13">
        <v>0</v>
      </c>
      <c r="H4" s="13">
        <v>2</v>
      </c>
      <c r="I4" s="13">
        <v>4</v>
      </c>
      <c r="J4" s="14">
        <v>0.5</v>
      </c>
      <c r="K4" s="13">
        <v>0</v>
      </c>
      <c r="L4" s="13">
        <v>0</v>
      </c>
      <c r="M4" s="13">
        <v>0</v>
      </c>
      <c r="N4" s="13">
        <v>5</v>
      </c>
      <c r="O4" s="13">
        <v>34</v>
      </c>
      <c r="P4" s="14">
        <v>0.14705882352941177</v>
      </c>
      <c r="Q4" s="13">
        <v>3</v>
      </c>
      <c r="R4" s="13">
        <v>3</v>
      </c>
      <c r="S4" s="13">
        <v>3</v>
      </c>
      <c r="T4" s="15">
        <v>1</v>
      </c>
      <c r="U4" s="13">
        <v>0</v>
      </c>
      <c r="V4" s="13">
        <v>0</v>
      </c>
      <c r="W4" s="13">
        <v>0</v>
      </c>
      <c r="X4" s="13">
        <v>1</v>
      </c>
      <c r="Y4" s="14">
        <v>0</v>
      </c>
      <c r="Z4" s="16">
        <v>7.0030000000000001</v>
      </c>
      <c r="AA4" s="13">
        <v>19</v>
      </c>
      <c r="AB4" s="14">
        <v>0.36857894736842106</v>
      </c>
      <c r="AC4" s="13">
        <v>2</v>
      </c>
      <c r="AD4" s="16">
        <v>8.1428571428571423</v>
      </c>
      <c r="AE4" s="14">
        <v>0.24561403508771931</v>
      </c>
      <c r="AF4" s="13">
        <v>13</v>
      </c>
      <c r="AG4" s="17">
        <v>0.27083333333333331</v>
      </c>
      <c r="AH4" s="13">
        <v>48</v>
      </c>
      <c r="AI4" s="13">
        <v>3</v>
      </c>
      <c r="AJ4" s="13">
        <v>0</v>
      </c>
      <c r="AK4" s="13">
        <v>0</v>
      </c>
      <c r="AL4" s="17"/>
      <c r="AM4" s="13">
        <v>20</v>
      </c>
      <c r="AN4" s="13">
        <v>23</v>
      </c>
      <c r="AO4" s="17">
        <v>0.86956521739130432</v>
      </c>
      <c r="AP4" s="13">
        <v>1</v>
      </c>
      <c r="AQ4" s="13">
        <v>1</v>
      </c>
      <c r="AR4" s="14">
        <v>1</v>
      </c>
      <c r="AS4" s="14">
        <v>4.3478260869565216E-2</v>
      </c>
      <c r="AT4" s="13">
        <v>0</v>
      </c>
      <c r="AU4" s="13">
        <v>0</v>
      </c>
      <c r="AV4" s="18">
        <v>321</v>
      </c>
      <c r="AW4">
        <v>4</v>
      </c>
      <c r="AX4">
        <v>21</v>
      </c>
      <c r="AY4" s="19">
        <v>1.2461059190031152E-2</v>
      </c>
      <c r="AZ4">
        <v>25</v>
      </c>
      <c r="BA4" s="13">
        <v>3</v>
      </c>
      <c r="BB4" s="13">
        <v>3</v>
      </c>
      <c r="BC4" s="13"/>
      <c r="BD4" s="13"/>
      <c r="BE4" s="13">
        <v>9</v>
      </c>
      <c r="BF4" s="13">
        <v>1</v>
      </c>
      <c r="BG4" s="17">
        <v>9.0909090909090912E-2</v>
      </c>
      <c r="BH4" s="17">
        <v>0.27272727272727271</v>
      </c>
      <c r="BI4" s="13">
        <v>130</v>
      </c>
      <c r="BJ4" s="17">
        <v>0.13131313131313133</v>
      </c>
      <c r="BK4" s="13">
        <v>0</v>
      </c>
      <c r="BL4" s="13">
        <v>2</v>
      </c>
      <c r="BM4" s="13">
        <v>0</v>
      </c>
      <c r="BN4" s="13">
        <v>1</v>
      </c>
      <c r="BO4" s="20">
        <v>0.66666666666666663</v>
      </c>
      <c r="BP4" s="13">
        <v>3</v>
      </c>
      <c r="BQ4" s="13">
        <v>0</v>
      </c>
      <c r="BR4" s="20">
        <v>0</v>
      </c>
      <c r="BS4" s="13">
        <v>1</v>
      </c>
    </row>
    <row r="5" spans="1:71" x14ac:dyDescent="0.3">
      <c r="A5" s="12" t="s">
        <v>88</v>
      </c>
      <c r="B5" s="13">
        <v>1</v>
      </c>
      <c r="C5" s="13"/>
      <c r="D5" s="13"/>
      <c r="E5" s="13"/>
      <c r="F5" s="13"/>
      <c r="G5" s="13">
        <v>0</v>
      </c>
      <c r="H5" s="13">
        <v>2</v>
      </c>
      <c r="I5" s="13">
        <v>4</v>
      </c>
      <c r="J5" s="14">
        <v>0.5</v>
      </c>
      <c r="K5" s="13">
        <v>1</v>
      </c>
      <c r="L5" s="13">
        <v>1</v>
      </c>
      <c r="M5" s="13">
        <v>0</v>
      </c>
      <c r="N5" s="13">
        <v>8</v>
      </c>
      <c r="O5" s="13">
        <v>28</v>
      </c>
      <c r="P5" s="14">
        <v>0.2857142857142857</v>
      </c>
      <c r="Q5" s="13">
        <v>7</v>
      </c>
      <c r="R5" s="13">
        <v>2</v>
      </c>
      <c r="S5" s="13">
        <v>6</v>
      </c>
      <c r="T5" s="15">
        <v>0.33333333333333331</v>
      </c>
      <c r="U5" s="13">
        <v>1</v>
      </c>
      <c r="V5" s="13">
        <v>0</v>
      </c>
      <c r="W5" s="13">
        <v>2</v>
      </c>
      <c r="X5" s="13">
        <v>4</v>
      </c>
      <c r="Y5" s="14">
        <v>0.5</v>
      </c>
      <c r="Z5" s="16">
        <v>10.003</v>
      </c>
      <c r="AA5" s="13">
        <v>30</v>
      </c>
      <c r="AB5" s="14">
        <v>0.33343333333333336</v>
      </c>
      <c r="AC5" s="13">
        <v>4</v>
      </c>
      <c r="AD5" s="16">
        <v>12</v>
      </c>
      <c r="AE5" s="14">
        <v>0.33333333333333331</v>
      </c>
      <c r="AF5" s="13">
        <v>21</v>
      </c>
      <c r="AG5" s="17">
        <v>0.27631578947368424</v>
      </c>
      <c r="AH5" s="13">
        <v>76</v>
      </c>
      <c r="AI5" s="13">
        <v>4</v>
      </c>
      <c r="AJ5" s="13">
        <v>0</v>
      </c>
      <c r="AK5" s="13">
        <v>1</v>
      </c>
      <c r="AL5" s="17">
        <v>0</v>
      </c>
      <c r="AM5" s="13">
        <v>37</v>
      </c>
      <c r="AN5" s="13">
        <v>48</v>
      </c>
      <c r="AO5" s="17">
        <v>0.77083333333333337</v>
      </c>
      <c r="AP5" s="13">
        <v>1</v>
      </c>
      <c r="AQ5" s="13">
        <v>2</v>
      </c>
      <c r="AR5" s="14">
        <v>0.5</v>
      </c>
      <c r="AS5" s="14">
        <v>4.1666666666666664E-2</v>
      </c>
      <c r="AT5" s="13">
        <v>1</v>
      </c>
      <c r="AU5" s="13">
        <v>3</v>
      </c>
      <c r="AV5" s="18">
        <v>597</v>
      </c>
      <c r="AW5">
        <v>210</v>
      </c>
      <c r="AX5">
        <v>134</v>
      </c>
      <c r="AY5" s="19">
        <v>0.35175879396984927</v>
      </c>
      <c r="AZ5">
        <v>344</v>
      </c>
      <c r="BA5" s="13">
        <v>6</v>
      </c>
      <c r="BB5" s="13">
        <v>5</v>
      </c>
      <c r="BC5" s="13"/>
      <c r="BD5" s="13">
        <v>1</v>
      </c>
      <c r="BE5" s="13">
        <v>15</v>
      </c>
      <c r="BF5" s="13">
        <v>2</v>
      </c>
      <c r="BG5" s="17">
        <v>0.18181818181818182</v>
      </c>
      <c r="BH5" s="17">
        <v>0.54545454545454541</v>
      </c>
      <c r="BI5" s="13">
        <v>127</v>
      </c>
      <c r="BJ5" s="17">
        <v>0.12828282828282828</v>
      </c>
      <c r="BK5" s="13">
        <v>0</v>
      </c>
      <c r="BL5" s="13">
        <v>1</v>
      </c>
      <c r="BM5" s="13">
        <v>2</v>
      </c>
      <c r="BN5" s="13">
        <v>2</v>
      </c>
      <c r="BO5" s="20">
        <v>0.2</v>
      </c>
      <c r="BP5" s="13">
        <v>5</v>
      </c>
      <c r="BQ5" s="13">
        <v>2</v>
      </c>
      <c r="BR5" s="20">
        <v>0.4</v>
      </c>
      <c r="BS5" s="13">
        <v>1</v>
      </c>
    </row>
    <row r="6" spans="1:71" x14ac:dyDescent="0.3">
      <c r="A6" s="12" t="s">
        <v>89</v>
      </c>
      <c r="B6" s="13">
        <v>0</v>
      </c>
      <c r="C6" s="13"/>
      <c r="D6" s="13"/>
      <c r="E6" s="13"/>
      <c r="F6" s="13"/>
      <c r="G6" s="13">
        <v>0</v>
      </c>
      <c r="H6" s="13">
        <v>0</v>
      </c>
      <c r="I6" s="13">
        <v>2</v>
      </c>
      <c r="J6" s="14">
        <v>0</v>
      </c>
      <c r="K6" s="13">
        <v>0</v>
      </c>
      <c r="L6" s="13">
        <v>2</v>
      </c>
      <c r="M6" s="13">
        <v>0</v>
      </c>
      <c r="N6" s="13">
        <v>3</v>
      </c>
      <c r="O6" s="13">
        <v>13</v>
      </c>
      <c r="P6" s="14">
        <v>0.23076923076923078</v>
      </c>
      <c r="Q6" s="13">
        <v>6</v>
      </c>
      <c r="R6" s="13">
        <v>0</v>
      </c>
      <c r="S6" s="13">
        <v>0</v>
      </c>
      <c r="T6" s="15"/>
      <c r="U6" s="13">
        <v>0</v>
      </c>
      <c r="V6" s="13">
        <v>0</v>
      </c>
      <c r="W6" s="13">
        <v>0</v>
      </c>
      <c r="X6" s="13">
        <v>1</v>
      </c>
      <c r="Y6" s="14">
        <v>0</v>
      </c>
      <c r="Z6" s="16">
        <v>0</v>
      </c>
      <c r="AA6" s="13">
        <v>3</v>
      </c>
      <c r="AB6" s="14">
        <v>0</v>
      </c>
      <c r="AC6" s="13">
        <v>0</v>
      </c>
      <c r="AD6" s="16">
        <v>0</v>
      </c>
      <c r="AE6" s="14"/>
      <c r="AF6" s="13">
        <v>11</v>
      </c>
      <c r="AG6" s="17">
        <v>0.16666666666666666</v>
      </c>
      <c r="AH6" s="13">
        <v>66</v>
      </c>
      <c r="AI6" s="13">
        <v>2</v>
      </c>
      <c r="AJ6" s="13">
        <v>1</v>
      </c>
      <c r="AK6" s="13">
        <v>5</v>
      </c>
      <c r="AL6" s="17">
        <v>0.2</v>
      </c>
      <c r="AM6" s="13">
        <v>37</v>
      </c>
      <c r="AN6" s="13">
        <v>43</v>
      </c>
      <c r="AO6" s="17">
        <v>0.86046511627906974</v>
      </c>
      <c r="AP6" s="13">
        <v>1</v>
      </c>
      <c r="AQ6" s="13">
        <v>6</v>
      </c>
      <c r="AR6" s="14">
        <v>0.16666666666666666</v>
      </c>
      <c r="AS6" s="14">
        <v>0.13953488372093023</v>
      </c>
      <c r="AT6" s="13">
        <v>1</v>
      </c>
      <c r="AU6" s="13">
        <v>1</v>
      </c>
      <c r="AV6" s="18">
        <v>739</v>
      </c>
      <c r="AW6">
        <v>215</v>
      </c>
      <c r="AX6">
        <v>66</v>
      </c>
      <c r="AY6" s="19">
        <v>0.29093369418132614</v>
      </c>
      <c r="AZ6">
        <v>281</v>
      </c>
      <c r="BA6" s="13">
        <v>1</v>
      </c>
      <c r="BB6" s="13">
        <v>1</v>
      </c>
      <c r="BC6" s="13"/>
      <c r="BD6" s="13"/>
      <c r="BE6" s="13">
        <v>3</v>
      </c>
      <c r="BF6" s="13">
        <v>1</v>
      </c>
      <c r="BG6" s="17">
        <v>9.0909090909090912E-2</v>
      </c>
      <c r="BH6" s="17">
        <v>9.0909090909090912E-2</v>
      </c>
      <c r="BI6" s="13">
        <v>90</v>
      </c>
      <c r="BJ6" s="17">
        <v>9.0909090909090912E-2</v>
      </c>
      <c r="BK6" s="13">
        <v>1</v>
      </c>
      <c r="BL6" s="13">
        <v>0</v>
      </c>
      <c r="BM6" s="13">
        <v>1</v>
      </c>
      <c r="BN6" s="13">
        <v>0</v>
      </c>
      <c r="BO6" s="20">
        <v>0</v>
      </c>
      <c r="BP6" s="13">
        <v>1</v>
      </c>
      <c r="BQ6" s="13">
        <v>0</v>
      </c>
      <c r="BR6" s="20">
        <v>0</v>
      </c>
      <c r="BS6" s="13">
        <v>0</v>
      </c>
    </row>
    <row r="7" spans="1:71" x14ac:dyDescent="0.3">
      <c r="A7" s="12" t="s">
        <v>90</v>
      </c>
      <c r="B7" s="13">
        <v>3</v>
      </c>
      <c r="C7" s="13"/>
      <c r="D7" s="13"/>
      <c r="E7" s="13"/>
      <c r="F7" s="13"/>
      <c r="G7" s="13">
        <v>6</v>
      </c>
      <c r="H7" s="13">
        <v>9</v>
      </c>
      <c r="I7" s="13">
        <v>22</v>
      </c>
      <c r="J7" s="14">
        <v>0.40909090909090912</v>
      </c>
      <c r="K7" s="13">
        <v>6</v>
      </c>
      <c r="L7" s="13">
        <v>4</v>
      </c>
      <c r="M7" s="13">
        <v>0</v>
      </c>
      <c r="N7" s="13">
        <v>61</v>
      </c>
      <c r="O7" s="13">
        <v>214</v>
      </c>
      <c r="P7" s="14">
        <v>0.28504672897196259</v>
      </c>
      <c r="Q7" s="13">
        <v>34</v>
      </c>
      <c r="R7" s="13">
        <v>15</v>
      </c>
      <c r="S7" s="13">
        <v>3</v>
      </c>
      <c r="T7" s="15">
        <v>5</v>
      </c>
      <c r="U7" s="13">
        <v>3</v>
      </c>
      <c r="V7" s="13">
        <v>0</v>
      </c>
      <c r="W7" s="13">
        <v>15</v>
      </c>
      <c r="X7" s="13">
        <v>26</v>
      </c>
      <c r="Y7" s="14">
        <v>0.57692307692307687</v>
      </c>
      <c r="Z7" s="16">
        <v>38.982000000000006</v>
      </c>
      <c r="AA7" s="13">
        <v>82</v>
      </c>
      <c r="AB7" s="14">
        <v>0.47539024390243911</v>
      </c>
      <c r="AC7" s="13">
        <v>0</v>
      </c>
      <c r="AD7" s="16">
        <v>4</v>
      </c>
      <c r="AE7" s="14">
        <v>0</v>
      </c>
      <c r="AF7" s="13">
        <v>138</v>
      </c>
      <c r="AG7" s="17">
        <v>0.27272727272727271</v>
      </c>
      <c r="AH7" s="13">
        <v>506</v>
      </c>
      <c r="AI7" s="13">
        <v>34</v>
      </c>
      <c r="AJ7" s="13">
        <v>4</v>
      </c>
      <c r="AK7" s="13">
        <v>27</v>
      </c>
      <c r="AL7" s="17">
        <v>0.14814814814814814</v>
      </c>
      <c r="AM7" s="13">
        <v>254</v>
      </c>
      <c r="AN7" s="13">
        <v>309</v>
      </c>
      <c r="AO7" s="17">
        <v>0.82200647249190939</v>
      </c>
      <c r="AP7" s="13">
        <v>12</v>
      </c>
      <c r="AQ7" s="13">
        <v>18</v>
      </c>
      <c r="AR7" s="14">
        <v>0.66666666666666663</v>
      </c>
      <c r="AS7" s="14">
        <v>5.8252427184466021E-2</v>
      </c>
      <c r="AT7" s="13">
        <v>21</v>
      </c>
      <c r="AU7" s="13">
        <v>20</v>
      </c>
      <c r="AV7" s="18">
        <v>4780</v>
      </c>
      <c r="AW7">
        <v>1522</v>
      </c>
      <c r="AX7">
        <v>849</v>
      </c>
      <c r="AY7" s="19">
        <v>0.31841004184100419</v>
      </c>
      <c r="AZ7">
        <v>2371</v>
      </c>
      <c r="BA7" s="13">
        <v>9</v>
      </c>
      <c r="BB7" s="13">
        <v>6</v>
      </c>
      <c r="BC7" s="13">
        <v>1</v>
      </c>
      <c r="BD7" s="13">
        <v>2</v>
      </c>
      <c r="BE7" s="13">
        <v>19</v>
      </c>
      <c r="BF7" s="13">
        <v>9</v>
      </c>
      <c r="BG7" s="17">
        <v>0.81818181818181823</v>
      </c>
      <c r="BH7" s="17">
        <v>0.81818181818181823</v>
      </c>
      <c r="BI7" s="13">
        <v>750</v>
      </c>
      <c r="BJ7" s="17">
        <v>0.75757575757575757</v>
      </c>
      <c r="BK7" s="13">
        <v>0</v>
      </c>
      <c r="BL7" s="13">
        <v>10</v>
      </c>
      <c r="BM7" s="13">
        <v>5</v>
      </c>
      <c r="BN7" s="13">
        <v>5</v>
      </c>
      <c r="BO7" s="20">
        <v>0.5</v>
      </c>
      <c r="BP7" s="13">
        <v>20</v>
      </c>
      <c r="BQ7" s="13">
        <v>9</v>
      </c>
      <c r="BR7" s="20">
        <v>0.45</v>
      </c>
      <c r="BS7" s="13">
        <v>0</v>
      </c>
    </row>
    <row r="8" spans="1:71" x14ac:dyDescent="0.3">
      <c r="A8" s="12" t="s">
        <v>92</v>
      </c>
      <c r="B8" s="13">
        <v>0</v>
      </c>
      <c r="C8" s="13"/>
      <c r="D8" s="13"/>
      <c r="E8" s="13"/>
      <c r="F8" s="13"/>
      <c r="G8" s="13">
        <v>0</v>
      </c>
      <c r="H8" s="13">
        <v>2</v>
      </c>
      <c r="I8" s="13">
        <v>2</v>
      </c>
      <c r="J8" s="14">
        <v>1</v>
      </c>
      <c r="K8" s="13">
        <v>0</v>
      </c>
      <c r="L8" s="13">
        <v>0</v>
      </c>
      <c r="M8" s="13">
        <v>1</v>
      </c>
      <c r="N8" s="13">
        <v>6</v>
      </c>
      <c r="O8" s="13">
        <v>13</v>
      </c>
      <c r="P8" s="14">
        <v>0.46153846153846156</v>
      </c>
      <c r="Q8" s="13">
        <v>8</v>
      </c>
      <c r="R8" s="13">
        <v>0</v>
      </c>
      <c r="S8" s="13">
        <v>5</v>
      </c>
      <c r="T8" s="15">
        <v>0</v>
      </c>
      <c r="U8" s="13">
        <v>0</v>
      </c>
      <c r="V8" s="13">
        <v>0</v>
      </c>
      <c r="W8" s="13">
        <v>0</v>
      </c>
      <c r="X8" s="13">
        <v>0</v>
      </c>
      <c r="Y8" s="14"/>
      <c r="Z8" s="16">
        <v>3.0019999999999998</v>
      </c>
      <c r="AA8" s="13">
        <v>8</v>
      </c>
      <c r="AB8" s="14">
        <v>0.37524999999999997</v>
      </c>
      <c r="AC8" s="13">
        <v>1</v>
      </c>
      <c r="AD8" s="16">
        <v>2</v>
      </c>
      <c r="AE8" s="14">
        <v>0.5</v>
      </c>
      <c r="AF8" s="13">
        <v>9</v>
      </c>
      <c r="AG8" s="17">
        <v>0.1</v>
      </c>
      <c r="AH8" s="13">
        <v>90</v>
      </c>
      <c r="AI8" s="13">
        <v>0</v>
      </c>
      <c r="AJ8" s="13">
        <v>0</v>
      </c>
      <c r="AK8" s="13">
        <v>0</v>
      </c>
      <c r="AL8" s="17"/>
      <c r="AM8" s="13">
        <v>72</v>
      </c>
      <c r="AN8" s="13">
        <v>80</v>
      </c>
      <c r="AO8" s="17">
        <v>0.9</v>
      </c>
      <c r="AP8" s="13">
        <v>1</v>
      </c>
      <c r="AQ8" s="13">
        <v>3</v>
      </c>
      <c r="AR8" s="14">
        <v>0.33333333333333331</v>
      </c>
      <c r="AS8" s="14">
        <v>3.7499999999999999E-2</v>
      </c>
      <c r="AT8" s="13">
        <v>0</v>
      </c>
      <c r="AU8" s="13">
        <v>0</v>
      </c>
      <c r="AV8" s="18">
        <v>1233</v>
      </c>
      <c r="AW8">
        <v>491</v>
      </c>
      <c r="AX8">
        <v>230</v>
      </c>
      <c r="AY8" s="19">
        <v>0.39821573398215732</v>
      </c>
      <c r="AZ8">
        <v>721</v>
      </c>
      <c r="BA8" s="13">
        <v>3</v>
      </c>
      <c r="BB8" s="13">
        <v>3</v>
      </c>
      <c r="BC8" s="13"/>
      <c r="BD8" s="13"/>
      <c r="BE8" s="13">
        <v>9</v>
      </c>
      <c r="BF8" s="13">
        <v>1</v>
      </c>
      <c r="BG8" s="17">
        <v>9.0909090909090912E-2</v>
      </c>
      <c r="BH8" s="17">
        <v>0.27272727272727271</v>
      </c>
      <c r="BI8" s="13">
        <v>109</v>
      </c>
      <c r="BJ8" s="17">
        <v>0.1101010101010101</v>
      </c>
      <c r="BK8" s="13">
        <v>0</v>
      </c>
      <c r="BL8" s="13">
        <v>0</v>
      </c>
      <c r="BM8" s="13">
        <v>0</v>
      </c>
      <c r="BN8" s="13">
        <v>0</v>
      </c>
      <c r="BO8" s="20"/>
      <c r="BP8" s="13">
        <v>0</v>
      </c>
      <c r="BQ8" s="13">
        <v>0</v>
      </c>
      <c r="BR8" s="20"/>
      <c r="BS8" s="13">
        <v>0</v>
      </c>
    </row>
    <row r="9" spans="1:71" x14ac:dyDescent="0.3">
      <c r="A9" s="12" t="s">
        <v>94</v>
      </c>
      <c r="B9" s="13">
        <v>0</v>
      </c>
      <c r="C9" s="13"/>
      <c r="D9" s="13"/>
      <c r="E9" s="13"/>
      <c r="F9" s="13"/>
      <c r="G9" s="13">
        <v>0</v>
      </c>
      <c r="H9" s="13">
        <v>0</v>
      </c>
      <c r="I9" s="13">
        <v>0</v>
      </c>
      <c r="J9" s="14"/>
      <c r="K9" s="13">
        <v>0</v>
      </c>
      <c r="L9" s="13">
        <v>1</v>
      </c>
      <c r="M9" s="13">
        <v>0</v>
      </c>
      <c r="N9" s="13">
        <v>1</v>
      </c>
      <c r="O9" s="13">
        <v>14</v>
      </c>
      <c r="P9" s="14">
        <v>7.1428571428571425E-2</v>
      </c>
      <c r="Q9" s="13">
        <v>7</v>
      </c>
      <c r="R9" s="13">
        <v>0</v>
      </c>
      <c r="S9" s="13">
        <v>2</v>
      </c>
      <c r="T9" s="15">
        <v>0</v>
      </c>
      <c r="U9" s="13">
        <v>0</v>
      </c>
      <c r="V9" s="13">
        <v>0</v>
      </c>
      <c r="W9" s="13">
        <v>5</v>
      </c>
      <c r="X9" s="13">
        <v>5</v>
      </c>
      <c r="Y9" s="14">
        <v>1</v>
      </c>
      <c r="Z9" s="16">
        <v>6</v>
      </c>
      <c r="AA9" s="13">
        <v>8</v>
      </c>
      <c r="AB9" s="14">
        <v>0.75</v>
      </c>
      <c r="AC9" s="13">
        <v>0</v>
      </c>
      <c r="AD9" s="16">
        <v>0</v>
      </c>
      <c r="AE9" s="14"/>
      <c r="AF9" s="13">
        <v>9</v>
      </c>
      <c r="AG9" s="17">
        <v>0.13432835820895522</v>
      </c>
      <c r="AH9" s="13">
        <v>67</v>
      </c>
      <c r="AI9" s="13">
        <v>3</v>
      </c>
      <c r="AJ9" s="13">
        <v>0</v>
      </c>
      <c r="AK9" s="13">
        <v>1</v>
      </c>
      <c r="AL9" s="17">
        <v>0</v>
      </c>
      <c r="AM9" s="13">
        <v>47</v>
      </c>
      <c r="AN9" s="13">
        <v>53</v>
      </c>
      <c r="AO9" s="17">
        <v>0.8867924528301887</v>
      </c>
      <c r="AP9" s="13">
        <v>0</v>
      </c>
      <c r="AQ9" s="13">
        <v>2</v>
      </c>
      <c r="AR9" s="14">
        <v>0</v>
      </c>
      <c r="AS9" s="14">
        <v>3.7735849056603772E-2</v>
      </c>
      <c r="AT9" s="13">
        <v>2</v>
      </c>
      <c r="AU9" s="13">
        <v>1</v>
      </c>
      <c r="AV9" s="18">
        <v>771</v>
      </c>
      <c r="AW9">
        <v>172</v>
      </c>
      <c r="AX9">
        <v>185</v>
      </c>
      <c r="AY9" s="19">
        <v>0.2230869001297017</v>
      </c>
      <c r="AZ9">
        <v>357</v>
      </c>
      <c r="BA9" s="13">
        <v>5</v>
      </c>
      <c r="BB9" s="13">
        <v>3</v>
      </c>
      <c r="BC9" s="13">
        <v>1</v>
      </c>
      <c r="BD9" s="13">
        <v>1</v>
      </c>
      <c r="BE9" s="13">
        <v>10</v>
      </c>
      <c r="BF9" s="13">
        <v>0</v>
      </c>
      <c r="BG9" s="17">
        <v>0</v>
      </c>
      <c r="BH9" s="17">
        <v>0.45454545454545453</v>
      </c>
      <c r="BI9" s="13">
        <v>66</v>
      </c>
      <c r="BJ9" s="17">
        <v>6.6666666666666666E-2</v>
      </c>
      <c r="BK9" s="13">
        <v>0</v>
      </c>
      <c r="BL9" s="13">
        <v>0</v>
      </c>
      <c r="BM9" s="13">
        <v>1</v>
      </c>
      <c r="BN9" s="13">
        <v>1</v>
      </c>
      <c r="BO9" s="20">
        <v>0</v>
      </c>
      <c r="BP9" s="13">
        <v>2</v>
      </c>
      <c r="BQ9" s="13">
        <v>2</v>
      </c>
      <c r="BR9" s="20">
        <v>1</v>
      </c>
      <c r="BS9" s="13">
        <v>0</v>
      </c>
    </row>
    <row r="10" spans="1:71" x14ac:dyDescent="0.3">
      <c r="A10" s="12" t="s">
        <v>97</v>
      </c>
      <c r="B10" s="13">
        <v>0</v>
      </c>
      <c r="C10" s="13"/>
      <c r="D10" s="13"/>
      <c r="E10" s="13"/>
      <c r="F10" s="13"/>
      <c r="G10" s="13">
        <v>1</v>
      </c>
      <c r="H10" s="13">
        <v>20</v>
      </c>
      <c r="I10" s="13">
        <v>26</v>
      </c>
      <c r="J10" s="14">
        <v>0.76923076923076927</v>
      </c>
      <c r="K10" s="13">
        <v>6</v>
      </c>
      <c r="L10" s="13">
        <v>12</v>
      </c>
      <c r="M10" s="13">
        <v>3</v>
      </c>
      <c r="N10" s="13">
        <v>46</v>
      </c>
      <c r="O10" s="13">
        <v>199</v>
      </c>
      <c r="P10" s="14">
        <v>0.23115577889447236</v>
      </c>
      <c r="Q10" s="13">
        <v>38</v>
      </c>
      <c r="R10" s="13">
        <v>12</v>
      </c>
      <c r="S10" s="13">
        <v>16</v>
      </c>
      <c r="T10" s="15">
        <v>0.75</v>
      </c>
      <c r="U10" s="13">
        <v>1</v>
      </c>
      <c r="V10" s="13">
        <v>0</v>
      </c>
      <c r="W10" s="13">
        <v>3</v>
      </c>
      <c r="X10" s="13">
        <v>7</v>
      </c>
      <c r="Y10" s="14">
        <v>0.42857142857142855</v>
      </c>
      <c r="Z10" s="16">
        <v>36.013000000000005</v>
      </c>
      <c r="AA10" s="13">
        <v>68</v>
      </c>
      <c r="AB10" s="14">
        <v>0.52960294117647067</v>
      </c>
      <c r="AC10" s="13">
        <v>2</v>
      </c>
      <c r="AD10" s="16">
        <v>4</v>
      </c>
      <c r="AE10" s="14">
        <v>0.5</v>
      </c>
      <c r="AF10" s="13">
        <v>53</v>
      </c>
      <c r="AG10" s="17">
        <v>0.10453648915187377</v>
      </c>
      <c r="AH10" s="13">
        <v>507</v>
      </c>
      <c r="AI10" s="13">
        <v>6</v>
      </c>
      <c r="AJ10" s="13">
        <v>0</v>
      </c>
      <c r="AK10" s="13">
        <v>2</v>
      </c>
      <c r="AL10" s="17">
        <v>0</v>
      </c>
      <c r="AM10" s="13">
        <v>378</v>
      </c>
      <c r="AN10" s="13">
        <v>416</v>
      </c>
      <c r="AO10" s="17">
        <v>0.90865384615384615</v>
      </c>
      <c r="AP10" s="13">
        <v>8</v>
      </c>
      <c r="AQ10" s="13">
        <v>15</v>
      </c>
      <c r="AR10" s="14">
        <v>0.53333333333333333</v>
      </c>
      <c r="AS10" s="14">
        <v>3.6057692307692304E-2</v>
      </c>
      <c r="AT10" s="13">
        <v>36</v>
      </c>
      <c r="AU10" s="13">
        <v>3</v>
      </c>
      <c r="AV10" s="18">
        <v>6316</v>
      </c>
      <c r="AW10">
        <v>1601</v>
      </c>
      <c r="AX10">
        <v>780</v>
      </c>
      <c r="AY10" s="19">
        <v>0.25348321722609246</v>
      </c>
      <c r="AZ10">
        <v>2381</v>
      </c>
      <c r="BA10" s="13">
        <v>7</v>
      </c>
      <c r="BB10" s="13">
        <v>5</v>
      </c>
      <c r="BC10" s="13">
        <v>1</v>
      </c>
      <c r="BD10" s="13">
        <v>1</v>
      </c>
      <c r="BE10" s="13">
        <v>16</v>
      </c>
      <c r="BF10" s="13">
        <v>7</v>
      </c>
      <c r="BG10" s="17">
        <v>0.63636363636363635</v>
      </c>
      <c r="BH10" s="17">
        <v>0.63636363636363635</v>
      </c>
      <c r="BI10" s="13">
        <v>568</v>
      </c>
      <c r="BJ10" s="17">
        <v>0.57373737373737377</v>
      </c>
      <c r="BK10" s="13">
        <v>0</v>
      </c>
      <c r="BL10" s="13">
        <v>0</v>
      </c>
      <c r="BM10" s="13">
        <v>2</v>
      </c>
      <c r="BN10" s="13">
        <v>1</v>
      </c>
      <c r="BO10" s="20">
        <v>0</v>
      </c>
      <c r="BP10" s="13">
        <v>3</v>
      </c>
      <c r="BQ10" s="13">
        <v>2</v>
      </c>
      <c r="BR10" s="20">
        <v>0.66666666666666663</v>
      </c>
      <c r="BS10" s="13">
        <v>1</v>
      </c>
    </row>
    <row r="11" spans="1:71" x14ac:dyDescent="0.3">
      <c r="A11" s="12" t="s">
        <v>98</v>
      </c>
      <c r="B11" s="13">
        <v>0</v>
      </c>
      <c r="C11" s="13"/>
      <c r="D11" s="13"/>
      <c r="E11" s="13"/>
      <c r="F11" s="13"/>
      <c r="G11" s="13">
        <v>0</v>
      </c>
      <c r="H11" s="13">
        <v>4</v>
      </c>
      <c r="I11" s="13">
        <v>7</v>
      </c>
      <c r="J11" s="14">
        <v>0.5714285714285714</v>
      </c>
      <c r="K11" s="13">
        <v>3</v>
      </c>
      <c r="L11" s="13">
        <v>8</v>
      </c>
      <c r="M11" s="13">
        <v>1</v>
      </c>
      <c r="N11" s="13">
        <v>16</v>
      </c>
      <c r="O11" s="13">
        <v>63</v>
      </c>
      <c r="P11" s="14">
        <v>0.25396825396825395</v>
      </c>
      <c r="Q11" s="13">
        <v>26</v>
      </c>
      <c r="R11" s="13">
        <v>14</v>
      </c>
      <c r="S11" s="13">
        <v>5</v>
      </c>
      <c r="T11" s="15">
        <v>2.8</v>
      </c>
      <c r="U11" s="13">
        <v>2</v>
      </c>
      <c r="V11" s="13">
        <v>0</v>
      </c>
      <c r="W11" s="13">
        <v>6</v>
      </c>
      <c r="X11" s="13">
        <v>10</v>
      </c>
      <c r="Y11" s="14">
        <v>0.6</v>
      </c>
      <c r="Z11" s="16">
        <v>23.995000000000001</v>
      </c>
      <c r="AA11" s="13">
        <v>45</v>
      </c>
      <c r="AB11" s="14">
        <v>0.53322222222222226</v>
      </c>
      <c r="AC11" s="13">
        <v>0</v>
      </c>
      <c r="AD11" s="16">
        <v>2</v>
      </c>
      <c r="AE11" s="14">
        <v>0</v>
      </c>
      <c r="AF11" s="13">
        <v>41</v>
      </c>
      <c r="AG11" s="17">
        <v>0.15018315018315018</v>
      </c>
      <c r="AH11" s="13">
        <v>273</v>
      </c>
      <c r="AI11" s="13">
        <v>2</v>
      </c>
      <c r="AJ11" s="13">
        <v>0</v>
      </c>
      <c r="AK11" s="13">
        <v>1</v>
      </c>
      <c r="AL11" s="17">
        <v>0</v>
      </c>
      <c r="AM11" s="13">
        <v>167</v>
      </c>
      <c r="AN11" s="13">
        <v>190</v>
      </c>
      <c r="AO11" s="17">
        <v>0.87894736842105259</v>
      </c>
      <c r="AP11" s="13">
        <v>4</v>
      </c>
      <c r="AQ11" s="13">
        <v>9</v>
      </c>
      <c r="AR11" s="14">
        <v>0.44444444444444442</v>
      </c>
      <c r="AS11" s="14">
        <v>4.736842105263158E-2</v>
      </c>
      <c r="AT11" s="13">
        <v>11</v>
      </c>
      <c r="AU11" s="13">
        <v>3</v>
      </c>
      <c r="AV11" s="18">
        <v>2490</v>
      </c>
      <c r="AW11">
        <v>683</v>
      </c>
      <c r="AX11">
        <v>246</v>
      </c>
      <c r="AY11" s="19">
        <v>0.27429718875502007</v>
      </c>
      <c r="AZ11">
        <v>929</v>
      </c>
      <c r="BA11" s="13">
        <v>6</v>
      </c>
      <c r="BB11" s="13">
        <v>5</v>
      </c>
      <c r="BC11" s="13"/>
      <c r="BD11" s="13">
        <v>1</v>
      </c>
      <c r="BE11" s="13">
        <v>15</v>
      </c>
      <c r="BF11" s="13">
        <v>4</v>
      </c>
      <c r="BG11" s="17">
        <v>0.36363636363636365</v>
      </c>
      <c r="BH11" s="17">
        <v>0.54545454545454541</v>
      </c>
      <c r="BI11" s="13">
        <v>326</v>
      </c>
      <c r="BJ11" s="17">
        <v>0.3292929292929293</v>
      </c>
      <c r="BK11" s="13">
        <v>0</v>
      </c>
      <c r="BL11" s="13">
        <v>0</v>
      </c>
      <c r="BM11" s="13">
        <v>2</v>
      </c>
      <c r="BN11" s="13">
        <v>0</v>
      </c>
      <c r="BO11" s="20">
        <v>0</v>
      </c>
      <c r="BP11" s="13">
        <v>2</v>
      </c>
      <c r="BQ11" s="13">
        <v>2</v>
      </c>
      <c r="BR11" s="20">
        <v>1</v>
      </c>
      <c r="BS11" s="13">
        <v>0</v>
      </c>
    </row>
    <row r="12" spans="1:71" x14ac:dyDescent="0.3">
      <c r="A12" s="12" t="s">
        <v>99</v>
      </c>
      <c r="B12" s="13">
        <v>5</v>
      </c>
      <c r="C12" s="13"/>
      <c r="D12" s="13"/>
      <c r="E12" s="13"/>
      <c r="F12" s="13"/>
      <c r="G12" s="13">
        <v>0</v>
      </c>
      <c r="H12" s="13">
        <v>1</v>
      </c>
      <c r="I12" s="13">
        <v>2</v>
      </c>
      <c r="J12" s="14">
        <v>0.5</v>
      </c>
      <c r="K12" s="13">
        <v>5</v>
      </c>
      <c r="L12" s="13">
        <v>0</v>
      </c>
      <c r="M12" s="13">
        <v>0</v>
      </c>
      <c r="N12" s="13">
        <v>13</v>
      </c>
      <c r="O12" s="13">
        <v>75</v>
      </c>
      <c r="P12" s="14">
        <v>0.17333333333333334</v>
      </c>
      <c r="Q12" s="13">
        <v>4</v>
      </c>
      <c r="R12" s="13">
        <v>8</v>
      </c>
      <c r="S12" s="13">
        <v>3</v>
      </c>
      <c r="T12" s="15">
        <v>2.6666666666666665</v>
      </c>
      <c r="U12" s="13">
        <v>1</v>
      </c>
      <c r="V12" s="13">
        <v>0</v>
      </c>
      <c r="W12" s="13">
        <v>1</v>
      </c>
      <c r="X12" s="13">
        <v>1</v>
      </c>
      <c r="Y12" s="14">
        <v>1</v>
      </c>
      <c r="Z12" s="16">
        <v>16.001000000000001</v>
      </c>
      <c r="AA12" s="13">
        <v>31</v>
      </c>
      <c r="AB12" s="14">
        <v>0.51616129032258073</v>
      </c>
      <c r="AC12" s="13">
        <v>8</v>
      </c>
      <c r="AD12" s="16">
        <v>16.059106810231249</v>
      </c>
      <c r="AE12" s="14">
        <v>0.49815971053279279</v>
      </c>
      <c r="AF12" s="13">
        <v>32</v>
      </c>
      <c r="AG12" s="17">
        <v>0.24806201550387597</v>
      </c>
      <c r="AH12" s="13">
        <v>129</v>
      </c>
      <c r="AI12" s="13">
        <v>24</v>
      </c>
      <c r="AJ12" s="13">
        <v>0</v>
      </c>
      <c r="AK12" s="13">
        <v>2</v>
      </c>
      <c r="AL12" s="17">
        <v>0</v>
      </c>
      <c r="AM12" s="13">
        <v>56</v>
      </c>
      <c r="AN12" s="13">
        <v>76</v>
      </c>
      <c r="AO12" s="17">
        <v>0.73684210526315785</v>
      </c>
      <c r="AP12" s="13">
        <v>1</v>
      </c>
      <c r="AQ12" s="13">
        <v>5</v>
      </c>
      <c r="AR12" s="14">
        <v>0.2</v>
      </c>
      <c r="AS12" s="14">
        <v>6.5789473684210523E-2</v>
      </c>
      <c r="AT12" s="13">
        <v>1</v>
      </c>
      <c r="AU12" s="13">
        <v>3</v>
      </c>
      <c r="AV12" s="18">
        <v>808</v>
      </c>
      <c r="AW12">
        <v>95</v>
      </c>
      <c r="AX12">
        <v>57</v>
      </c>
      <c r="AY12" s="19">
        <v>0.11757425742574257</v>
      </c>
      <c r="AZ12">
        <v>152</v>
      </c>
      <c r="BA12" s="13">
        <v>7</v>
      </c>
      <c r="BB12" s="13">
        <v>6</v>
      </c>
      <c r="BC12" s="13">
        <v>1</v>
      </c>
      <c r="BD12" s="13"/>
      <c r="BE12" s="13">
        <v>19</v>
      </c>
      <c r="BF12" s="13">
        <v>7</v>
      </c>
      <c r="BG12" s="17">
        <v>0.63636363636363635</v>
      </c>
      <c r="BH12" s="17">
        <v>0.63636363636363635</v>
      </c>
      <c r="BI12" s="13">
        <v>480</v>
      </c>
      <c r="BJ12" s="17">
        <v>0.48484848484848486</v>
      </c>
      <c r="BK12" s="13">
        <v>0</v>
      </c>
      <c r="BL12" s="13">
        <v>7</v>
      </c>
      <c r="BM12" s="13">
        <v>4</v>
      </c>
      <c r="BN12" s="13">
        <v>1</v>
      </c>
      <c r="BO12" s="20">
        <v>0.58333333333333337</v>
      </c>
      <c r="BP12" s="13">
        <v>12</v>
      </c>
      <c r="BQ12" s="13">
        <v>0</v>
      </c>
      <c r="BR12" s="20">
        <v>0</v>
      </c>
      <c r="BS12" s="13">
        <v>2</v>
      </c>
    </row>
    <row r="13" spans="1:71" x14ac:dyDescent="0.3">
      <c r="A13" s="12" t="s">
        <v>101</v>
      </c>
      <c r="B13" s="13">
        <v>0</v>
      </c>
      <c r="C13" s="13"/>
      <c r="D13" s="13"/>
      <c r="E13" s="13"/>
      <c r="F13" s="13"/>
      <c r="G13" s="13">
        <v>0</v>
      </c>
      <c r="H13" s="13">
        <v>14</v>
      </c>
      <c r="I13" s="13">
        <v>17</v>
      </c>
      <c r="J13" s="14">
        <v>0.82352941176470584</v>
      </c>
      <c r="K13" s="13">
        <v>6</v>
      </c>
      <c r="L13" s="13">
        <v>3</v>
      </c>
      <c r="M13" s="13">
        <v>3</v>
      </c>
      <c r="N13" s="13">
        <v>20</v>
      </c>
      <c r="O13" s="13">
        <v>69</v>
      </c>
      <c r="P13" s="14">
        <v>0.28985507246376813</v>
      </c>
      <c r="Q13" s="13">
        <v>14</v>
      </c>
      <c r="R13" s="13">
        <v>10</v>
      </c>
      <c r="S13" s="13">
        <v>5</v>
      </c>
      <c r="T13" s="15">
        <v>2</v>
      </c>
      <c r="U13" s="13">
        <v>0</v>
      </c>
      <c r="V13" s="13">
        <v>0</v>
      </c>
      <c r="W13" s="13">
        <v>1</v>
      </c>
      <c r="X13" s="13">
        <v>1</v>
      </c>
      <c r="Y13" s="14">
        <v>1</v>
      </c>
      <c r="Z13" s="16">
        <v>29.998999999999999</v>
      </c>
      <c r="AA13" s="13">
        <v>47</v>
      </c>
      <c r="AB13" s="14">
        <v>0.63827659574468087</v>
      </c>
      <c r="AC13" s="13">
        <v>5</v>
      </c>
      <c r="AD13" s="16">
        <v>10</v>
      </c>
      <c r="AE13" s="14">
        <v>0.5</v>
      </c>
      <c r="AF13" s="13">
        <v>56</v>
      </c>
      <c r="AG13" s="17">
        <v>0.19444444444444445</v>
      </c>
      <c r="AH13" s="13">
        <v>288</v>
      </c>
      <c r="AI13" s="13">
        <v>5</v>
      </c>
      <c r="AJ13" s="13">
        <v>0</v>
      </c>
      <c r="AK13" s="13">
        <v>4</v>
      </c>
      <c r="AL13" s="17">
        <v>0</v>
      </c>
      <c r="AM13" s="13">
        <v>150</v>
      </c>
      <c r="AN13" s="13">
        <v>188</v>
      </c>
      <c r="AO13" s="17">
        <v>0.7978723404255319</v>
      </c>
      <c r="AP13" s="13">
        <v>5</v>
      </c>
      <c r="AQ13" s="13">
        <v>10</v>
      </c>
      <c r="AR13" s="14">
        <v>0.5</v>
      </c>
      <c r="AS13" s="14">
        <v>5.3191489361702128E-2</v>
      </c>
      <c r="AT13" s="13">
        <v>4</v>
      </c>
      <c r="AU13" s="13">
        <v>0</v>
      </c>
      <c r="AV13" s="18">
        <v>3010</v>
      </c>
      <c r="AW13">
        <v>837</v>
      </c>
      <c r="AX13">
        <v>452</v>
      </c>
      <c r="AY13" s="19">
        <v>0.2780730897009967</v>
      </c>
      <c r="AZ13">
        <v>1289</v>
      </c>
      <c r="BA13" s="13">
        <v>5</v>
      </c>
      <c r="BB13" s="13">
        <v>4</v>
      </c>
      <c r="BC13" s="13"/>
      <c r="BD13" s="13">
        <v>1</v>
      </c>
      <c r="BE13" s="13">
        <v>12</v>
      </c>
      <c r="BF13" s="13">
        <v>4</v>
      </c>
      <c r="BG13" s="17">
        <v>0.36363636363636365</v>
      </c>
      <c r="BH13" s="17">
        <v>0.45454545454545453</v>
      </c>
      <c r="BI13" s="13">
        <v>376</v>
      </c>
      <c r="BJ13" s="17">
        <v>0.3797979797979798</v>
      </c>
      <c r="BK13" s="13">
        <v>0</v>
      </c>
      <c r="BL13" s="13">
        <v>0</v>
      </c>
      <c r="BM13" s="13">
        <v>0</v>
      </c>
      <c r="BN13" s="13">
        <v>1</v>
      </c>
      <c r="BO13" s="20">
        <v>0</v>
      </c>
      <c r="BP13" s="13">
        <v>1</v>
      </c>
      <c r="BQ13" s="13">
        <v>1</v>
      </c>
      <c r="BR13" s="20">
        <v>1</v>
      </c>
      <c r="BS13" s="13">
        <v>0</v>
      </c>
    </row>
    <row r="14" spans="1:71" x14ac:dyDescent="0.3">
      <c r="A14" s="12" t="s">
        <v>102</v>
      </c>
      <c r="B14" s="13">
        <v>0</v>
      </c>
      <c r="C14" s="13"/>
      <c r="D14" s="13"/>
      <c r="E14" s="13"/>
      <c r="F14" s="13"/>
      <c r="G14" s="13">
        <v>0</v>
      </c>
      <c r="H14" s="13">
        <v>22</v>
      </c>
      <c r="I14" s="13">
        <v>26</v>
      </c>
      <c r="J14" s="14">
        <v>0.84615384615384615</v>
      </c>
      <c r="K14" s="13">
        <v>31</v>
      </c>
      <c r="L14" s="13">
        <v>15</v>
      </c>
      <c r="M14" s="13">
        <v>3</v>
      </c>
      <c r="N14" s="13">
        <v>37</v>
      </c>
      <c r="O14" s="13">
        <v>97</v>
      </c>
      <c r="P14" s="14">
        <v>0.38144329896907214</v>
      </c>
      <c r="Q14" s="13">
        <v>56</v>
      </c>
      <c r="R14" s="13">
        <v>15</v>
      </c>
      <c r="S14" s="13">
        <v>11</v>
      </c>
      <c r="T14" s="15">
        <v>1.3636363636363635</v>
      </c>
      <c r="U14" s="13">
        <v>1</v>
      </c>
      <c r="V14" s="13">
        <v>0</v>
      </c>
      <c r="W14" s="13">
        <v>7</v>
      </c>
      <c r="X14" s="13">
        <v>8</v>
      </c>
      <c r="Y14" s="14">
        <v>0.875</v>
      </c>
      <c r="Z14" s="16">
        <v>58.998999999999995</v>
      </c>
      <c r="AA14" s="13">
        <v>95</v>
      </c>
      <c r="AB14" s="14">
        <v>0.62104210526315784</v>
      </c>
      <c r="AC14" s="13">
        <v>14</v>
      </c>
      <c r="AD14" s="16">
        <v>30.936507936507937</v>
      </c>
      <c r="AE14" s="14">
        <v>0.45253976398152901</v>
      </c>
      <c r="AF14" s="13">
        <v>65</v>
      </c>
      <c r="AG14" s="17">
        <v>8.3226632522407168E-2</v>
      </c>
      <c r="AH14" s="13">
        <v>781</v>
      </c>
      <c r="AI14" s="13">
        <v>2</v>
      </c>
      <c r="AJ14" s="13">
        <v>0</v>
      </c>
      <c r="AK14" s="13">
        <v>0</v>
      </c>
      <c r="AL14" s="17"/>
      <c r="AM14" s="13">
        <v>604</v>
      </c>
      <c r="AN14" s="13">
        <v>662</v>
      </c>
      <c r="AO14" s="17">
        <v>0.91238670694864044</v>
      </c>
      <c r="AP14" s="13">
        <v>17</v>
      </c>
      <c r="AQ14" s="13">
        <v>41</v>
      </c>
      <c r="AR14" s="14">
        <v>0.41463414634146339</v>
      </c>
      <c r="AS14" s="14">
        <v>6.1933534743202415E-2</v>
      </c>
      <c r="AT14" s="13">
        <v>21</v>
      </c>
      <c r="AU14" s="13">
        <v>0</v>
      </c>
      <c r="AV14" s="18">
        <v>11452</v>
      </c>
      <c r="AW14">
        <v>4210</v>
      </c>
      <c r="AX14">
        <v>1085</v>
      </c>
      <c r="AY14" s="19">
        <v>0.36762137617883339</v>
      </c>
      <c r="AZ14">
        <v>5295</v>
      </c>
      <c r="BA14" s="13">
        <v>10</v>
      </c>
      <c r="BB14" s="13">
        <v>7</v>
      </c>
      <c r="BC14" s="13">
        <v>1</v>
      </c>
      <c r="BD14" s="13">
        <v>2</v>
      </c>
      <c r="BE14" s="13">
        <v>22</v>
      </c>
      <c r="BF14" s="13">
        <v>10</v>
      </c>
      <c r="BG14" s="17">
        <v>0.90909090909090906</v>
      </c>
      <c r="BH14" s="17">
        <v>0.90909090909090906</v>
      </c>
      <c r="BI14" s="13">
        <v>900</v>
      </c>
      <c r="BJ14" s="17">
        <v>0.90909090909090906</v>
      </c>
      <c r="BK14" s="13">
        <v>0</v>
      </c>
      <c r="BL14" s="13">
        <v>0</v>
      </c>
      <c r="BM14" s="13">
        <v>0</v>
      </c>
      <c r="BN14" s="13">
        <v>0</v>
      </c>
      <c r="BO14" s="20"/>
      <c r="BP14" s="13">
        <v>0</v>
      </c>
      <c r="BQ14" s="13">
        <v>0</v>
      </c>
      <c r="BR14" s="20"/>
      <c r="BS14" s="13">
        <v>0</v>
      </c>
    </row>
    <row r="15" spans="1:71" x14ac:dyDescent="0.3">
      <c r="A15" s="12" t="s">
        <v>103</v>
      </c>
      <c r="B15" s="13">
        <v>0</v>
      </c>
      <c r="C15" s="13"/>
      <c r="D15" s="13"/>
      <c r="E15" s="13"/>
      <c r="F15" s="13"/>
      <c r="G15" s="13">
        <v>0</v>
      </c>
      <c r="H15" s="13">
        <v>3</v>
      </c>
      <c r="I15" s="13">
        <v>4</v>
      </c>
      <c r="J15" s="14">
        <v>0.75</v>
      </c>
      <c r="K15" s="13">
        <v>1</v>
      </c>
      <c r="L15" s="13">
        <v>2</v>
      </c>
      <c r="M15" s="13">
        <v>0</v>
      </c>
      <c r="N15" s="13">
        <v>8</v>
      </c>
      <c r="O15" s="13">
        <v>22</v>
      </c>
      <c r="P15" s="14">
        <v>0.36363636363636365</v>
      </c>
      <c r="Q15" s="13">
        <v>4</v>
      </c>
      <c r="R15" s="13">
        <v>1</v>
      </c>
      <c r="S15" s="13">
        <v>1</v>
      </c>
      <c r="T15" s="15">
        <v>1</v>
      </c>
      <c r="U15" s="13">
        <v>0</v>
      </c>
      <c r="V15" s="13">
        <v>0</v>
      </c>
      <c r="W15" s="13">
        <v>0</v>
      </c>
      <c r="X15" s="13">
        <v>0</v>
      </c>
      <c r="Y15" s="14"/>
      <c r="Z15" s="16">
        <v>6.0030000000000001</v>
      </c>
      <c r="AA15" s="13">
        <v>9</v>
      </c>
      <c r="AB15" s="14">
        <v>0.66700000000000004</v>
      </c>
      <c r="AC15" s="13">
        <v>2</v>
      </c>
      <c r="AD15" s="16">
        <v>2.9850746268656714</v>
      </c>
      <c r="AE15" s="14">
        <v>0.67</v>
      </c>
      <c r="AF15" s="13">
        <v>3</v>
      </c>
      <c r="AG15" s="17">
        <v>5.4545454545454543E-2</v>
      </c>
      <c r="AH15" s="13">
        <v>55</v>
      </c>
      <c r="AI15" s="13">
        <v>0</v>
      </c>
      <c r="AJ15" s="13">
        <v>0</v>
      </c>
      <c r="AK15" s="13">
        <v>0</v>
      </c>
      <c r="AL15" s="17"/>
      <c r="AM15" s="13">
        <v>42</v>
      </c>
      <c r="AN15" s="13">
        <v>44</v>
      </c>
      <c r="AO15" s="17">
        <v>0.95454545454545459</v>
      </c>
      <c r="AP15" s="13">
        <v>2</v>
      </c>
      <c r="AQ15" s="13">
        <v>2</v>
      </c>
      <c r="AR15" s="14">
        <v>1</v>
      </c>
      <c r="AS15" s="14">
        <v>4.5454545454545456E-2</v>
      </c>
      <c r="AT15" s="13">
        <v>3</v>
      </c>
      <c r="AU15" s="13">
        <v>1</v>
      </c>
      <c r="AV15" s="18">
        <v>702</v>
      </c>
      <c r="AW15">
        <v>94</v>
      </c>
      <c r="AX15">
        <v>29</v>
      </c>
      <c r="AY15" s="19">
        <v>0.13390313390313391</v>
      </c>
      <c r="AZ15">
        <v>123</v>
      </c>
      <c r="BA15" s="13">
        <v>2</v>
      </c>
      <c r="BB15" s="13">
        <v>2</v>
      </c>
      <c r="BC15" s="13"/>
      <c r="BD15" s="13"/>
      <c r="BE15" s="13">
        <v>6</v>
      </c>
      <c r="BF15" s="13">
        <v>1</v>
      </c>
      <c r="BG15" s="17">
        <v>9.0909090909090912E-2</v>
      </c>
      <c r="BH15" s="17">
        <v>0.18181818181818182</v>
      </c>
      <c r="BI15" s="13">
        <v>77</v>
      </c>
      <c r="BJ15" s="17">
        <v>7.7777777777777779E-2</v>
      </c>
      <c r="BK15" s="13">
        <v>0</v>
      </c>
      <c r="BL15" s="13">
        <v>0</v>
      </c>
      <c r="BM15" s="13">
        <v>0</v>
      </c>
      <c r="BN15" s="13">
        <v>0</v>
      </c>
      <c r="BO15" s="20"/>
      <c r="BP15" s="13">
        <v>0</v>
      </c>
      <c r="BQ15" s="13">
        <v>0</v>
      </c>
      <c r="BR15" s="20"/>
      <c r="BS15" s="13">
        <v>0</v>
      </c>
    </row>
    <row r="16" spans="1:71" x14ac:dyDescent="0.3">
      <c r="A16" s="12" t="s">
        <v>104</v>
      </c>
      <c r="B16" s="13">
        <v>0</v>
      </c>
      <c r="C16" s="13"/>
      <c r="D16" s="13"/>
      <c r="E16" s="13"/>
      <c r="F16" s="13"/>
      <c r="G16" s="13">
        <v>0</v>
      </c>
      <c r="H16" s="13">
        <v>5</v>
      </c>
      <c r="I16" s="13">
        <v>6</v>
      </c>
      <c r="J16" s="14">
        <v>0.83333333333333337</v>
      </c>
      <c r="K16" s="13">
        <v>5</v>
      </c>
      <c r="L16" s="13">
        <v>6</v>
      </c>
      <c r="M16" s="13">
        <v>1</v>
      </c>
      <c r="N16" s="13">
        <v>6</v>
      </c>
      <c r="O16" s="13">
        <v>29</v>
      </c>
      <c r="P16" s="14">
        <v>0.20689655172413793</v>
      </c>
      <c r="Q16" s="13">
        <v>19</v>
      </c>
      <c r="R16" s="13">
        <v>0</v>
      </c>
      <c r="S16" s="13">
        <v>5</v>
      </c>
      <c r="T16" s="15">
        <v>0</v>
      </c>
      <c r="U16" s="13">
        <v>1</v>
      </c>
      <c r="V16" s="13">
        <v>0</v>
      </c>
      <c r="W16" s="13">
        <v>7</v>
      </c>
      <c r="X16" s="13">
        <v>11</v>
      </c>
      <c r="Y16" s="14">
        <v>0.63636363636363635</v>
      </c>
      <c r="Z16" s="16">
        <v>13.998000000000001</v>
      </c>
      <c r="AA16" s="13">
        <v>29</v>
      </c>
      <c r="AB16" s="14">
        <v>0.48268965517241386</v>
      </c>
      <c r="AC16" s="13">
        <v>2</v>
      </c>
      <c r="AD16" s="16">
        <v>6</v>
      </c>
      <c r="AE16" s="14">
        <v>0.33333333333333331</v>
      </c>
      <c r="AF16" s="13">
        <v>25</v>
      </c>
      <c r="AG16" s="17">
        <v>0.14619883040935672</v>
      </c>
      <c r="AH16" s="13">
        <v>171</v>
      </c>
      <c r="AI16" s="13">
        <v>2</v>
      </c>
      <c r="AJ16" s="13">
        <v>1</v>
      </c>
      <c r="AK16" s="13">
        <v>2</v>
      </c>
      <c r="AL16" s="17">
        <v>0.5</v>
      </c>
      <c r="AM16" s="13">
        <v>98</v>
      </c>
      <c r="AN16" s="13">
        <v>113</v>
      </c>
      <c r="AO16" s="17">
        <v>0.86725663716814161</v>
      </c>
      <c r="AP16" s="13">
        <v>2</v>
      </c>
      <c r="AQ16" s="13">
        <v>5</v>
      </c>
      <c r="AR16" s="14">
        <v>0.4</v>
      </c>
      <c r="AS16" s="14">
        <v>4.4247787610619468E-2</v>
      </c>
      <c r="AT16" s="13">
        <v>2</v>
      </c>
      <c r="AU16" s="13">
        <v>0</v>
      </c>
      <c r="AV16" s="18">
        <v>1749</v>
      </c>
      <c r="AW16">
        <v>324</v>
      </c>
      <c r="AX16">
        <v>190</v>
      </c>
      <c r="AY16" s="19">
        <v>0.18524871355060035</v>
      </c>
      <c r="AZ16">
        <v>514</v>
      </c>
      <c r="BA16" s="13">
        <v>4</v>
      </c>
      <c r="BB16" s="13">
        <v>2</v>
      </c>
      <c r="BC16" s="13"/>
      <c r="BD16" s="13">
        <v>2</v>
      </c>
      <c r="BE16" s="13">
        <v>6</v>
      </c>
      <c r="BF16" s="13">
        <v>2</v>
      </c>
      <c r="BG16" s="17">
        <v>0.18181818181818182</v>
      </c>
      <c r="BH16" s="17">
        <v>0.36363636363636365</v>
      </c>
      <c r="BI16" s="13">
        <v>201</v>
      </c>
      <c r="BJ16" s="17">
        <v>0.20303030303030303</v>
      </c>
      <c r="BK16" s="13">
        <v>0</v>
      </c>
      <c r="BL16" s="13">
        <v>0</v>
      </c>
      <c r="BM16" s="13">
        <v>1</v>
      </c>
      <c r="BN16" s="13">
        <v>0</v>
      </c>
      <c r="BO16" s="20">
        <v>0</v>
      </c>
      <c r="BP16" s="13">
        <v>1</v>
      </c>
      <c r="BQ16" s="13">
        <v>0</v>
      </c>
      <c r="BR16" s="20">
        <v>0</v>
      </c>
      <c r="BS16" s="13">
        <v>1</v>
      </c>
    </row>
    <row r="17" spans="1:71" x14ac:dyDescent="0.3">
      <c r="A17" s="12" t="s">
        <v>107</v>
      </c>
      <c r="B17" s="13">
        <v>2</v>
      </c>
      <c r="C17" s="13"/>
      <c r="D17" s="13"/>
      <c r="E17" s="13"/>
      <c r="F17" s="13">
        <v>1</v>
      </c>
      <c r="G17" s="13">
        <v>0</v>
      </c>
      <c r="H17" s="13">
        <v>22</v>
      </c>
      <c r="I17" s="13">
        <v>26</v>
      </c>
      <c r="J17" s="14">
        <v>0.84615384615384615</v>
      </c>
      <c r="K17" s="13">
        <v>28</v>
      </c>
      <c r="L17" s="13">
        <v>17</v>
      </c>
      <c r="M17" s="13">
        <v>12</v>
      </c>
      <c r="N17" s="13">
        <v>52</v>
      </c>
      <c r="O17" s="13">
        <v>206</v>
      </c>
      <c r="P17" s="14">
        <v>0.25242718446601942</v>
      </c>
      <c r="Q17" s="13">
        <v>65</v>
      </c>
      <c r="R17" s="13">
        <v>5</v>
      </c>
      <c r="S17" s="13">
        <v>13</v>
      </c>
      <c r="T17" s="15">
        <v>0.38461538461538464</v>
      </c>
      <c r="U17" s="13">
        <v>1</v>
      </c>
      <c r="V17" s="13">
        <v>0</v>
      </c>
      <c r="W17" s="13">
        <v>1</v>
      </c>
      <c r="X17" s="13">
        <v>3</v>
      </c>
      <c r="Y17" s="14">
        <v>0.33333333333333331</v>
      </c>
      <c r="Z17" s="16">
        <v>59.97</v>
      </c>
      <c r="AA17" s="13">
        <v>98</v>
      </c>
      <c r="AB17" s="14">
        <v>0.61193877551020404</v>
      </c>
      <c r="AC17" s="13">
        <v>33</v>
      </c>
      <c r="AD17" s="16">
        <v>46.033267397950013</v>
      </c>
      <c r="AE17" s="14">
        <v>0.71687285881144258</v>
      </c>
      <c r="AF17" s="13">
        <v>119</v>
      </c>
      <c r="AG17" s="17">
        <v>0.13901869158878505</v>
      </c>
      <c r="AH17" s="13">
        <v>856</v>
      </c>
      <c r="AI17" s="13">
        <v>10</v>
      </c>
      <c r="AJ17" s="13">
        <v>0</v>
      </c>
      <c r="AK17" s="13">
        <v>0</v>
      </c>
      <c r="AL17" s="17"/>
      <c r="AM17" s="13">
        <v>618</v>
      </c>
      <c r="AN17" s="13">
        <v>716</v>
      </c>
      <c r="AO17" s="17">
        <v>0.86312849162011174</v>
      </c>
      <c r="AP17" s="13">
        <v>24</v>
      </c>
      <c r="AQ17" s="13">
        <v>57</v>
      </c>
      <c r="AR17" s="14">
        <v>0.42105263157894735</v>
      </c>
      <c r="AS17" s="14">
        <v>7.9608938547486033E-2</v>
      </c>
      <c r="AT17" s="13">
        <v>45</v>
      </c>
      <c r="AU17" s="13">
        <v>2</v>
      </c>
      <c r="AV17" s="18">
        <v>11670</v>
      </c>
      <c r="AW17">
        <v>3149</v>
      </c>
      <c r="AX17">
        <v>1169</v>
      </c>
      <c r="AY17" s="19">
        <v>0.26983718937446444</v>
      </c>
      <c r="AZ17">
        <v>4318</v>
      </c>
      <c r="BA17" s="13">
        <v>11</v>
      </c>
      <c r="BB17" s="13">
        <v>8</v>
      </c>
      <c r="BC17" s="13">
        <v>1</v>
      </c>
      <c r="BD17" s="13">
        <v>2</v>
      </c>
      <c r="BE17" s="13">
        <v>25</v>
      </c>
      <c r="BF17" s="13">
        <v>11</v>
      </c>
      <c r="BG17" s="17">
        <v>1</v>
      </c>
      <c r="BH17" s="17">
        <v>1</v>
      </c>
      <c r="BI17" s="13">
        <v>970</v>
      </c>
      <c r="BJ17" s="17">
        <v>0.97979797979797978</v>
      </c>
      <c r="BK17" s="13">
        <v>0</v>
      </c>
      <c r="BL17" s="13">
        <v>3</v>
      </c>
      <c r="BM17" s="13">
        <v>2</v>
      </c>
      <c r="BN17" s="13">
        <v>2</v>
      </c>
      <c r="BO17" s="20">
        <v>0.42857142857142855</v>
      </c>
      <c r="BP17" s="13">
        <v>7</v>
      </c>
      <c r="BQ17" s="13">
        <v>2</v>
      </c>
      <c r="BR17" s="20">
        <v>0.2857142857142857</v>
      </c>
      <c r="BS17" s="13">
        <v>3</v>
      </c>
    </row>
    <row r="18" spans="1:71" x14ac:dyDescent="0.3">
      <c r="A18" s="12" t="s">
        <v>109</v>
      </c>
      <c r="B18" s="13">
        <v>5</v>
      </c>
      <c r="C18" s="13"/>
      <c r="D18" s="13"/>
      <c r="E18" s="13"/>
      <c r="F18" s="13"/>
      <c r="G18" s="13">
        <v>5</v>
      </c>
      <c r="H18" s="13">
        <v>4</v>
      </c>
      <c r="I18" s="13">
        <v>10</v>
      </c>
      <c r="J18" s="14">
        <v>0.4</v>
      </c>
      <c r="K18" s="13">
        <v>0</v>
      </c>
      <c r="L18" s="13">
        <v>1</v>
      </c>
      <c r="M18" s="13">
        <v>0</v>
      </c>
      <c r="N18" s="13">
        <v>23</v>
      </c>
      <c r="O18" s="13">
        <v>74</v>
      </c>
      <c r="P18" s="14">
        <v>0.3108108108108108</v>
      </c>
      <c r="Q18" s="13">
        <v>28</v>
      </c>
      <c r="R18" s="13">
        <v>10</v>
      </c>
      <c r="S18" s="13">
        <v>5</v>
      </c>
      <c r="T18" s="15">
        <v>2</v>
      </c>
      <c r="U18" s="13">
        <v>1</v>
      </c>
      <c r="V18" s="13">
        <v>0</v>
      </c>
      <c r="W18" s="13">
        <v>15</v>
      </c>
      <c r="X18" s="13">
        <v>32</v>
      </c>
      <c r="Y18" s="14">
        <v>0.46875</v>
      </c>
      <c r="Z18" s="16">
        <v>32.000999999999998</v>
      </c>
      <c r="AA18" s="13">
        <v>74</v>
      </c>
      <c r="AB18" s="14">
        <v>0.43244594594594593</v>
      </c>
      <c r="AC18" s="13">
        <v>3</v>
      </c>
      <c r="AD18" s="16">
        <v>6.0303030303030303</v>
      </c>
      <c r="AE18" s="14">
        <v>0.49748743718592964</v>
      </c>
      <c r="AF18" s="13">
        <v>105</v>
      </c>
      <c r="AG18" s="17">
        <v>0.26649746192893403</v>
      </c>
      <c r="AH18" s="13">
        <v>394</v>
      </c>
      <c r="AI18" s="13">
        <v>67</v>
      </c>
      <c r="AJ18" s="13">
        <v>1</v>
      </c>
      <c r="AK18" s="13">
        <v>13</v>
      </c>
      <c r="AL18" s="17">
        <v>7.6923076923076927E-2</v>
      </c>
      <c r="AM18" s="13">
        <v>208</v>
      </c>
      <c r="AN18" s="13">
        <v>244</v>
      </c>
      <c r="AO18" s="17">
        <v>0.85245901639344257</v>
      </c>
      <c r="AP18" s="13">
        <v>5</v>
      </c>
      <c r="AQ18" s="13">
        <v>8</v>
      </c>
      <c r="AR18" s="14">
        <v>0.625</v>
      </c>
      <c r="AS18" s="14">
        <v>3.2786885245901641E-2</v>
      </c>
      <c r="AT18" s="13">
        <v>15</v>
      </c>
      <c r="AU18" s="13">
        <v>13</v>
      </c>
      <c r="AV18" s="18">
        <v>2834</v>
      </c>
      <c r="AW18">
        <v>717</v>
      </c>
      <c r="AX18">
        <v>1180</v>
      </c>
      <c r="AY18" s="19">
        <v>0.25299929428369794</v>
      </c>
      <c r="AZ18">
        <v>1897</v>
      </c>
      <c r="BA18" s="13">
        <v>10</v>
      </c>
      <c r="BB18" s="13">
        <v>7</v>
      </c>
      <c r="BC18" s="13">
        <v>1</v>
      </c>
      <c r="BD18" s="13">
        <v>2</v>
      </c>
      <c r="BE18" s="13">
        <v>22</v>
      </c>
      <c r="BF18" s="13">
        <v>6</v>
      </c>
      <c r="BG18" s="17">
        <v>0.54545454545454541</v>
      </c>
      <c r="BH18" s="17">
        <v>0.90909090909090906</v>
      </c>
      <c r="BI18" s="13">
        <v>653</v>
      </c>
      <c r="BJ18" s="17">
        <v>0.65959595959595962</v>
      </c>
      <c r="BK18" s="13">
        <v>0</v>
      </c>
      <c r="BL18" s="13">
        <v>18</v>
      </c>
      <c r="BM18" s="13">
        <v>7</v>
      </c>
      <c r="BN18" s="13">
        <v>5</v>
      </c>
      <c r="BO18" s="20">
        <v>0.6</v>
      </c>
      <c r="BP18" s="13">
        <v>30</v>
      </c>
      <c r="BQ18" s="13">
        <v>4</v>
      </c>
      <c r="BR18" s="20">
        <v>0.13333333333333333</v>
      </c>
      <c r="BS18" s="13">
        <v>2</v>
      </c>
    </row>
    <row r="19" spans="1:71" x14ac:dyDescent="0.3">
      <c r="A19" s="12" t="s">
        <v>111</v>
      </c>
      <c r="B19" s="13">
        <v>1</v>
      </c>
      <c r="C19" s="13"/>
      <c r="D19" s="13">
        <v>1</v>
      </c>
      <c r="E19" s="13"/>
      <c r="F19" s="13"/>
      <c r="G19" s="13">
        <v>0</v>
      </c>
      <c r="H19" s="13">
        <v>10</v>
      </c>
      <c r="I19" s="13">
        <v>17</v>
      </c>
      <c r="J19" s="14">
        <v>0.58823529411764708</v>
      </c>
      <c r="K19" s="13">
        <v>9</v>
      </c>
      <c r="L19" s="13">
        <v>11</v>
      </c>
      <c r="M19" s="13">
        <v>2</v>
      </c>
      <c r="N19" s="13">
        <v>29</v>
      </c>
      <c r="O19" s="13">
        <v>84</v>
      </c>
      <c r="P19" s="14">
        <v>0.34523809523809523</v>
      </c>
      <c r="Q19" s="13">
        <v>36</v>
      </c>
      <c r="R19" s="13">
        <v>0</v>
      </c>
      <c r="S19" s="13">
        <v>9</v>
      </c>
      <c r="T19" s="15">
        <v>0</v>
      </c>
      <c r="U19" s="13">
        <v>3</v>
      </c>
      <c r="V19" s="13">
        <v>0</v>
      </c>
      <c r="W19" s="13">
        <v>1</v>
      </c>
      <c r="X19" s="13">
        <v>1</v>
      </c>
      <c r="Y19" s="14">
        <v>1</v>
      </c>
      <c r="Z19" s="16">
        <v>19.001000000000001</v>
      </c>
      <c r="AA19" s="13">
        <v>43</v>
      </c>
      <c r="AB19" s="14">
        <v>0.44188372093023259</v>
      </c>
      <c r="AC19" s="13">
        <v>8</v>
      </c>
      <c r="AD19" s="16">
        <v>15.897730598345172</v>
      </c>
      <c r="AE19" s="14">
        <v>0.50321647800678782</v>
      </c>
      <c r="AF19" s="13">
        <v>69</v>
      </c>
      <c r="AG19" s="17">
        <v>0.19436619718309858</v>
      </c>
      <c r="AH19" s="13">
        <v>355</v>
      </c>
      <c r="AI19" s="13">
        <v>5</v>
      </c>
      <c r="AJ19" s="13">
        <v>0</v>
      </c>
      <c r="AK19" s="13">
        <v>9</v>
      </c>
      <c r="AL19" s="17">
        <v>0</v>
      </c>
      <c r="AM19" s="13">
        <v>205</v>
      </c>
      <c r="AN19" s="13">
        <v>251</v>
      </c>
      <c r="AO19" s="17">
        <v>0.81673306772908372</v>
      </c>
      <c r="AP19" s="13">
        <v>8</v>
      </c>
      <c r="AQ19" s="13">
        <v>21</v>
      </c>
      <c r="AR19" s="14">
        <v>0.38095238095238093</v>
      </c>
      <c r="AS19" s="14">
        <v>8.3665338645418322E-2</v>
      </c>
      <c r="AT19" s="13">
        <v>5</v>
      </c>
      <c r="AU19" s="13">
        <v>3</v>
      </c>
      <c r="AV19" s="18">
        <v>4184</v>
      </c>
      <c r="AW19">
        <v>1131</v>
      </c>
      <c r="AX19">
        <v>649</v>
      </c>
      <c r="AY19" s="19">
        <v>0.27031548757170171</v>
      </c>
      <c r="AZ19">
        <v>1780</v>
      </c>
      <c r="BA19" s="13">
        <v>5</v>
      </c>
      <c r="BB19" s="13">
        <v>3</v>
      </c>
      <c r="BC19" s="13">
        <v>1</v>
      </c>
      <c r="BD19" s="13">
        <v>1</v>
      </c>
      <c r="BE19" s="13">
        <v>10</v>
      </c>
      <c r="BF19" s="13">
        <v>5</v>
      </c>
      <c r="BG19" s="17">
        <v>0.45454545454545453</v>
      </c>
      <c r="BH19" s="17">
        <v>0.45454545454545453</v>
      </c>
      <c r="BI19" s="13">
        <v>450</v>
      </c>
      <c r="BJ19" s="17">
        <v>0.45454545454545453</v>
      </c>
      <c r="BK19" s="13">
        <v>0</v>
      </c>
      <c r="BL19" s="13">
        <v>1</v>
      </c>
      <c r="BM19" s="13">
        <v>3</v>
      </c>
      <c r="BN19" s="13">
        <v>0</v>
      </c>
      <c r="BO19" s="20">
        <v>0.25</v>
      </c>
      <c r="BP19" s="13">
        <v>4</v>
      </c>
      <c r="BQ19" s="13">
        <v>2</v>
      </c>
      <c r="BR19" s="20">
        <v>0.5</v>
      </c>
      <c r="BS19" s="13">
        <v>0</v>
      </c>
    </row>
    <row r="20" spans="1:71" x14ac:dyDescent="0.3">
      <c r="A20" s="12" t="s">
        <v>112</v>
      </c>
      <c r="B20" s="13">
        <v>3</v>
      </c>
      <c r="C20" s="13"/>
      <c r="D20" s="13">
        <v>1</v>
      </c>
      <c r="E20" s="13"/>
      <c r="F20" s="13">
        <v>1</v>
      </c>
      <c r="G20" s="13">
        <v>4</v>
      </c>
      <c r="H20" s="13">
        <v>7</v>
      </c>
      <c r="I20" s="13">
        <v>13</v>
      </c>
      <c r="J20" s="14">
        <v>0.53846153846153844</v>
      </c>
      <c r="K20" s="13">
        <v>0</v>
      </c>
      <c r="L20" s="13">
        <v>2</v>
      </c>
      <c r="M20" s="13">
        <v>0</v>
      </c>
      <c r="N20" s="13">
        <v>34</v>
      </c>
      <c r="O20" s="13">
        <v>130</v>
      </c>
      <c r="P20" s="14">
        <v>0.26153846153846155</v>
      </c>
      <c r="Q20" s="13">
        <v>27</v>
      </c>
      <c r="R20" s="13">
        <v>31</v>
      </c>
      <c r="S20" s="13">
        <v>9</v>
      </c>
      <c r="T20" s="15">
        <v>3.4444444444444446</v>
      </c>
      <c r="U20" s="13">
        <v>3</v>
      </c>
      <c r="V20" s="13">
        <v>0</v>
      </c>
      <c r="W20" s="13">
        <v>43</v>
      </c>
      <c r="X20" s="13">
        <v>66</v>
      </c>
      <c r="Y20" s="14">
        <v>0.65151515151515149</v>
      </c>
      <c r="Z20" s="16">
        <v>82.998000000000005</v>
      </c>
      <c r="AA20" s="13">
        <v>144</v>
      </c>
      <c r="AB20" s="14">
        <v>0.57637500000000008</v>
      </c>
      <c r="AC20" s="13">
        <v>2</v>
      </c>
      <c r="AD20" s="16">
        <v>6</v>
      </c>
      <c r="AE20" s="14">
        <v>0.33333333333333331</v>
      </c>
      <c r="AF20" s="13">
        <v>191</v>
      </c>
      <c r="AG20" s="17">
        <v>0.3327526132404181</v>
      </c>
      <c r="AH20" s="13">
        <v>574</v>
      </c>
      <c r="AI20" s="13">
        <v>32</v>
      </c>
      <c r="AJ20" s="13">
        <v>0</v>
      </c>
      <c r="AK20" s="13">
        <v>10</v>
      </c>
      <c r="AL20" s="17">
        <v>0</v>
      </c>
      <c r="AM20" s="13">
        <v>243</v>
      </c>
      <c r="AN20" s="13">
        <v>326</v>
      </c>
      <c r="AO20" s="17">
        <v>0.745398773006135</v>
      </c>
      <c r="AP20" s="13">
        <v>5</v>
      </c>
      <c r="AQ20" s="13">
        <v>21</v>
      </c>
      <c r="AR20" s="14">
        <v>0.23809523809523808</v>
      </c>
      <c r="AS20" s="14">
        <v>6.4417177914110432E-2</v>
      </c>
      <c r="AT20" s="13">
        <v>32</v>
      </c>
      <c r="AU20" s="13">
        <v>16</v>
      </c>
      <c r="AV20" s="18">
        <v>4363</v>
      </c>
      <c r="AW20">
        <v>1555</v>
      </c>
      <c r="AX20">
        <v>1366</v>
      </c>
      <c r="AY20" s="19">
        <v>0.35640614256245701</v>
      </c>
      <c r="AZ20">
        <v>2921</v>
      </c>
      <c r="BA20" s="13">
        <v>7</v>
      </c>
      <c r="BB20" s="13">
        <v>4</v>
      </c>
      <c r="BC20" s="13">
        <v>1</v>
      </c>
      <c r="BD20" s="13">
        <v>2</v>
      </c>
      <c r="BE20" s="13">
        <v>13</v>
      </c>
      <c r="BF20" s="13">
        <v>6</v>
      </c>
      <c r="BG20" s="17">
        <v>0.54545454545454541</v>
      </c>
      <c r="BH20" s="17">
        <v>0.63636363636363635</v>
      </c>
      <c r="BI20" s="13">
        <v>585</v>
      </c>
      <c r="BJ20" s="17">
        <v>0.59090909090909094</v>
      </c>
      <c r="BK20" s="13">
        <v>3</v>
      </c>
      <c r="BL20" s="13">
        <v>7</v>
      </c>
      <c r="BM20" s="13">
        <v>14</v>
      </c>
      <c r="BN20" s="13">
        <v>3</v>
      </c>
      <c r="BO20" s="20">
        <v>0.29166666666666669</v>
      </c>
      <c r="BP20" s="13">
        <v>24</v>
      </c>
      <c r="BQ20" s="13">
        <v>9</v>
      </c>
      <c r="BR20" s="20">
        <v>0.375</v>
      </c>
      <c r="BS20" s="13">
        <v>1</v>
      </c>
    </row>
    <row r="21" spans="1:71" x14ac:dyDescent="0.3">
      <c r="A21" s="12" t="s">
        <v>115</v>
      </c>
      <c r="B21" s="13">
        <v>0</v>
      </c>
      <c r="C21" s="13"/>
      <c r="D21" s="13"/>
      <c r="E21" s="13"/>
      <c r="F21" s="13"/>
      <c r="G21" s="13">
        <v>0</v>
      </c>
      <c r="H21" s="13">
        <v>8</v>
      </c>
      <c r="I21" s="13">
        <v>17</v>
      </c>
      <c r="J21" s="14">
        <v>0.47058823529411764</v>
      </c>
      <c r="K21" s="13">
        <v>4</v>
      </c>
      <c r="L21" s="13">
        <v>5</v>
      </c>
      <c r="M21" s="13">
        <v>0</v>
      </c>
      <c r="N21" s="13">
        <v>16</v>
      </c>
      <c r="O21" s="13">
        <v>63</v>
      </c>
      <c r="P21" s="14">
        <v>0.25396825396825395</v>
      </c>
      <c r="Q21" s="13">
        <v>23</v>
      </c>
      <c r="R21" s="13">
        <v>12</v>
      </c>
      <c r="S21" s="13">
        <v>7</v>
      </c>
      <c r="T21" s="15">
        <v>1.7142857142857142</v>
      </c>
      <c r="U21" s="13">
        <v>2</v>
      </c>
      <c r="V21" s="13">
        <v>0</v>
      </c>
      <c r="W21" s="13">
        <v>2</v>
      </c>
      <c r="X21" s="13">
        <v>2</v>
      </c>
      <c r="Y21" s="14">
        <v>1</v>
      </c>
      <c r="Z21" s="16">
        <v>27.997</v>
      </c>
      <c r="AA21" s="13">
        <v>44</v>
      </c>
      <c r="AB21" s="14">
        <v>0.63629545454545455</v>
      </c>
      <c r="AC21" s="13">
        <v>6</v>
      </c>
      <c r="AD21" s="16">
        <v>6</v>
      </c>
      <c r="AE21" s="14">
        <v>1</v>
      </c>
      <c r="AF21" s="13">
        <v>31</v>
      </c>
      <c r="AG21" s="17">
        <v>8.2228116710875335E-2</v>
      </c>
      <c r="AH21" s="13">
        <v>377</v>
      </c>
      <c r="AI21" s="13">
        <v>0</v>
      </c>
      <c r="AJ21" s="13">
        <v>0</v>
      </c>
      <c r="AK21" s="13">
        <v>0</v>
      </c>
      <c r="AL21" s="17"/>
      <c r="AM21" s="13">
        <v>301</v>
      </c>
      <c r="AN21" s="13">
        <v>328</v>
      </c>
      <c r="AO21" s="17">
        <v>0.91768292682926833</v>
      </c>
      <c r="AP21" s="13">
        <v>18</v>
      </c>
      <c r="AQ21" s="13">
        <v>26</v>
      </c>
      <c r="AR21" s="14">
        <v>0.69230769230769229</v>
      </c>
      <c r="AS21" s="14">
        <v>7.926829268292683E-2</v>
      </c>
      <c r="AT21" s="13">
        <v>30</v>
      </c>
      <c r="AU21" s="13">
        <v>4</v>
      </c>
      <c r="AV21" s="18">
        <v>5736</v>
      </c>
      <c r="AW21">
        <v>1566</v>
      </c>
      <c r="AX21">
        <v>431</v>
      </c>
      <c r="AY21" s="19">
        <v>0.27301255230125521</v>
      </c>
      <c r="AZ21">
        <v>1997</v>
      </c>
      <c r="BA21" s="13">
        <v>6</v>
      </c>
      <c r="BB21" s="13">
        <v>5</v>
      </c>
      <c r="BC21" s="13"/>
      <c r="BD21" s="13">
        <v>1</v>
      </c>
      <c r="BE21" s="13">
        <v>15</v>
      </c>
      <c r="BF21" s="13">
        <v>4</v>
      </c>
      <c r="BG21" s="17">
        <v>0.36363636363636365</v>
      </c>
      <c r="BH21" s="17">
        <v>0.54545454545454541</v>
      </c>
      <c r="BI21" s="13">
        <v>371</v>
      </c>
      <c r="BJ21" s="17">
        <v>0.37474747474747477</v>
      </c>
      <c r="BK21" s="13">
        <v>0</v>
      </c>
      <c r="BL21" s="13">
        <v>2</v>
      </c>
      <c r="BM21" s="13">
        <v>0</v>
      </c>
      <c r="BN21" s="13">
        <v>0</v>
      </c>
      <c r="BO21" s="20">
        <v>1</v>
      </c>
      <c r="BP21" s="13">
        <v>2</v>
      </c>
      <c r="BQ21" s="13">
        <v>2</v>
      </c>
      <c r="BR21" s="20">
        <v>1</v>
      </c>
      <c r="BS21" s="13">
        <v>0</v>
      </c>
    </row>
    <row r="22" spans="1:71" x14ac:dyDescent="0.3">
      <c r="A22" s="12" t="s">
        <v>119</v>
      </c>
      <c r="B22" s="13">
        <v>2</v>
      </c>
      <c r="C22" s="13"/>
      <c r="D22" s="13"/>
      <c r="E22" s="13"/>
      <c r="F22" s="13"/>
      <c r="G22" s="13">
        <v>2</v>
      </c>
      <c r="H22" s="13">
        <v>8</v>
      </c>
      <c r="I22" s="13">
        <v>21</v>
      </c>
      <c r="J22" s="14">
        <v>0.38095238095238093</v>
      </c>
      <c r="K22" s="13">
        <v>0</v>
      </c>
      <c r="L22" s="13">
        <v>1</v>
      </c>
      <c r="M22" s="13">
        <v>0</v>
      </c>
      <c r="N22" s="13">
        <v>34</v>
      </c>
      <c r="O22" s="13">
        <v>132</v>
      </c>
      <c r="P22" s="14">
        <v>0.25757575757575757</v>
      </c>
      <c r="Q22" s="13">
        <v>22</v>
      </c>
      <c r="R22" s="13">
        <v>10</v>
      </c>
      <c r="S22" s="13">
        <v>8</v>
      </c>
      <c r="T22" s="15">
        <v>1.25</v>
      </c>
      <c r="U22" s="13">
        <v>0</v>
      </c>
      <c r="V22" s="13">
        <v>0</v>
      </c>
      <c r="W22" s="13">
        <v>2</v>
      </c>
      <c r="X22" s="13">
        <v>6</v>
      </c>
      <c r="Y22" s="14">
        <v>0.33333333333333331</v>
      </c>
      <c r="Z22" s="16">
        <v>21.991</v>
      </c>
      <c r="AA22" s="13">
        <v>56</v>
      </c>
      <c r="AB22" s="14">
        <v>0.39269642857142856</v>
      </c>
      <c r="AC22" s="13">
        <v>2</v>
      </c>
      <c r="AD22" s="16">
        <v>9</v>
      </c>
      <c r="AE22" s="14">
        <v>0.22222222222222221</v>
      </c>
      <c r="AF22" s="13">
        <v>58</v>
      </c>
      <c r="AG22" s="17">
        <v>0.25217391304347825</v>
      </c>
      <c r="AH22" s="13">
        <v>230</v>
      </c>
      <c r="AI22" s="13">
        <v>29</v>
      </c>
      <c r="AJ22" s="13">
        <v>5</v>
      </c>
      <c r="AK22" s="13">
        <v>12</v>
      </c>
      <c r="AL22" s="17">
        <v>0.41666666666666669</v>
      </c>
      <c r="AM22" s="13">
        <v>119</v>
      </c>
      <c r="AN22" s="13">
        <v>146</v>
      </c>
      <c r="AO22" s="17">
        <v>0.81506849315068497</v>
      </c>
      <c r="AP22" s="13">
        <v>0</v>
      </c>
      <c r="AQ22" s="13">
        <v>3</v>
      </c>
      <c r="AR22" s="14">
        <v>0</v>
      </c>
      <c r="AS22" s="14">
        <v>2.0547945205479451E-2</v>
      </c>
      <c r="AT22" s="13">
        <v>8</v>
      </c>
      <c r="AU22" s="13">
        <v>8</v>
      </c>
      <c r="AV22" s="18">
        <v>1911</v>
      </c>
      <c r="AW22">
        <v>417</v>
      </c>
      <c r="AX22">
        <v>414</v>
      </c>
      <c r="AY22" s="19">
        <v>0.21821036106750394</v>
      </c>
      <c r="AZ22">
        <v>831</v>
      </c>
      <c r="BA22" s="13">
        <v>9</v>
      </c>
      <c r="BB22" s="13">
        <v>7</v>
      </c>
      <c r="BC22" s="13">
        <v>1</v>
      </c>
      <c r="BD22" s="13">
        <v>1</v>
      </c>
      <c r="BE22" s="13">
        <v>22</v>
      </c>
      <c r="BF22" s="13">
        <v>5</v>
      </c>
      <c r="BG22" s="17">
        <v>0.45454545454545453</v>
      </c>
      <c r="BH22" s="17">
        <v>0.81818181818181823</v>
      </c>
      <c r="BI22" s="13">
        <v>408</v>
      </c>
      <c r="BJ22" s="17">
        <v>0.41212121212121211</v>
      </c>
      <c r="BK22" s="13">
        <v>0</v>
      </c>
      <c r="BL22" s="13">
        <v>6</v>
      </c>
      <c r="BM22" s="13">
        <v>1</v>
      </c>
      <c r="BN22" s="13">
        <v>2</v>
      </c>
      <c r="BO22" s="20">
        <v>0.66666666666666663</v>
      </c>
      <c r="BP22" s="13">
        <v>9</v>
      </c>
      <c r="BQ22" s="13">
        <v>3</v>
      </c>
      <c r="BR22" s="20">
        <v>0.33333333333333331</v>
      </c>
      <c r="BS22" s="13">
        <v>0</v>
      </c>
    </row>
    <row r="23" spans="1:71" x14ac:dyDescent="0.3">
      <c r="A23" s="12" t="s">
        <v>121</v>
      </c>
      <c r="B23" s="13">
        <v>0</v>
      </c>
      <c r="C23" s="13"/>
      <c r="D23" s="13"/>
      <c r="E23" s="13"/>
      <c r="F23" s="13"/>
      <c r="G23" s="13">
        <v>0</v>
      </c>
      <c r="H23" s="13">
        <v>12</v>
      </c>
      <c r="I23" s="13">
        <v>15</v>
      </c>
      <c r="J23" s="14">
        <v>0.8</v>
      </c>
      <c r="K23" s="13">
        <v>39</v>
      </c>
      <c r="L23" s="13">
        <v>13</v>
      </c>
      <c r="M23" s="13">
        <v>8</v>
      </c>
      <c r="N23" s="13">
        <v>15</v>
      </c>
      <c r="O23" s="13">
        <v>55</v>
      </c>
      <c r="P23" s="14">
        <v>0.27272727272727271</v>
      </c>
      <c r="Q23" s="13">
        <v>52</v>
      </c>
      <c r="R23" s="13">
        <v>4</v>
      </c>
      <c r="S23" s="13">
        <v>4</v>
      </c>
      <c r="T23" s="15">
        <v>1</v>
      </c>
      <c r="U23" s="13">
        <v>2</v>
      </c>
      <c r="V23" s="13">
        <v>0</v>
      </c>
      <c r="W23" s="13">
        <v>0</v>
      </c>
      <c r="X23" s="13">
        <v>0</v>
      </c>
      <c r="Y23" s="14"/>
      <c r="Z23" s="16">
        <v>35.999000000000002</v>
      </c>
      <c r="AA23" s="13">
        <v>48</v>
      </c>
      <c r="AB23" s="14">
        <v>0.74997916666666675</v>
      </c>
      <c r="AC23" s="13">
        <v>20</v>
      </c>
      <c r="AD23" s="16">
        <v>25.970149253731343</v>
      </c>
      <c r="AE23" s="14">
        <v>0.77011494252873569</v>
      </c>
      <c r="AF23" s="13">
        <v>54</v>
      </c>
      <c r="AG23" s="17">
        <v>7.6163610719322997E-2</v>
      </c>
      <c r="AH23" s="13">
        <v>709</v>
      </c>
      <c r="AI23" s="13">
        <v>2</v>
      </c>
      <c r="AJ23" s="13">
        <v>0</v>
      </c>
      <c r="AK23" s="13">
        <v>0</v>
      </c>
      <c r="AL23" s="17"/>
      <c r="AM23" s="13">
        <v>563</v>
      </c>
      <c r="AN23" s="13">
        <v>616</v>
      </c>
      <c r="AO23" s="17">
        <v>0.91396103896103897</v>
      </c>
      <c r="AP23" s="13">
        <v>28</v>
      </c>
      <c r="AQ23" s="13">
        <v>50</v>
      </c>
      <c r="AR23" s="14">
        <v>0.56000000000000005</v>
      </c>
      <c r="AS23" s="14">
        <v>8.1168831168831168E-2</v>
      </c>
      <c r="AT23" s="13">
        <v>34</v>
      </c>
      <c r="AU23" s="13">
        <v>1</v>
      </c>
      <c r="AV23" s="18">
        <v>11298</v>
      </c>
      <c r="AW23">
        <v>4463</v>
      </c>
      <c r="AX23">
        <v>964</v>
      </c>
      <c r="AY23" s="19">
        <v>0.39502566825986901</v>
      </c>
      <c r="AZ23">
        <v>5427</v>
      </c>
      <c r="BA23" s="13">
        <v>9</v>
      </c>
      <c r="BB23" s="13">
        <v>6</v>
      </c>
      <c r="BC23" s="13">
        <v>1</v>
      </c>
      <c r="BD23" s="13">
        <v>2</v>
      </c>
      <c r="BE23" s="13">
        <v>19</v>
      </c>
      <c r="BF23" s="13">
        <v>9</v>
      </c>
      <c r="BG23" s="17">
        <v>0.81818181818181823</v>
      </c>
      <c r="BH23" s="17">
        <v>0.81818181818181823</v>
      </c>
      <c r="BI23" s="13">
        <v>810</v>
      </c>
      <c r="BJ23" s="17">
        <v>0.81818181818181823</v>
      </c>
      <c r="BK23" s="13">
        <v>0</v>
      </c>
      <c r="BL23" s="13">
        <v>0</v>
      </c>
      <c r="BM23" s="13">
        <v>3</v>
      </c>
      <c r="BN23" s="13">
        <v>0</v>
      </c>
      <c r="BO23" s="20">
        <v>0</v>
      </c>
      <c r="BP23" s="13">
        <v>3</v>
      </c>
      <c r="BQ23" s="13">
        <v>1</v>
      </c>
      <c r="BR23" s="20">
        <v>0.33333333333333331</v>
      </c>
      <c r="BS23" s="13">
        <v>2</v>
      </c>
    </row>
    <row r="24" spans="1:71" x14ac:dyDescent="0.3">
      <c r="A24" s="12" t="s">
        <v>122</v>
      </c>
      <c r="B24" s="13">
        <v>0</v>
      </c>
      <c r="C24" s="13"/>
      <c r="D24" s="13"/>
      <c r="E24" s="13"/>
      <c r="F24" s="13"/>
      <c r="G24" s="13">
        <v>0</v>
      </c>
      <c r="H24" s="13">
        <v>22</v>
      </c>
      <c r="I24" s="13">
        <v>35</v>
      </c>
      <c r="J24" s="14">
        <v>0.62857142857142856</v>
      </c>
      <c r="K24" s="13">
        <v>6</v>
      </c>
      <c r="L24" s="13">
        <v>4</v>
      </c>
      <c r="M24" s="13">
        <v>1</v>
      </c>
      <c r="N24" s="13">
        <v>59</v>
      </c>
      <c r="O24" s="13">
        <v>180</v>
      </c>
      <c r="P24" s="14">
        <v>0.32777777777777778</v>
      </c>
      <c r="Q24" s="13">
        <v>54</v>
      </c>
      <c r="R24" s="13">
        <v>22</v>
      </c>
      <c r="S24" s="13">
        <v>8</v>
      </c>
      <c r="T24" s="15">
        <v>2.75</v>
      </c>
      <c r="U24" s="13">
        <v>3</v>
      </c>
      <c r="V24" s="13">
        <v>0</v>
      </c>
      <c r="W24" s="13">
        <v>8</v>
      </c>
      <c r="X24" s="13">
        <v>11</v>
      </c>
      <c r="Y24" s="14">
        <v>0.72727272727272729</v>
      </c>
      <c r="Z24" s="16">
        <v>52.992999999999995</v>
      </c>
      <c r="AA24" s="13">
        <v>92</v>
      </c>
      <c r="AB24" s="14">
        <v>0.5760108695652173</v>
      </c>
      <c r="AC24" s="13">
        <v>1</v>
      </c>
      <c r="AD24" s="16">
        <v>5</v>
      </c>
      <c r="AE24" s="14">
        <v>0.2</v>
      </c>
      <c r="AF24" s="13">
        <v>75</v>
      </c>
      <c r="AG24" s="17">
        <v>0.1037344398340249</v>
      </c>
      <c r="AH24" s="13">
        <v>723</v>
      </c>
      <c r="AI24" s="13">
        <v>2</v>
      </c>
      <c r="AJ24" s="13">
        <v>2</v>
      </c>
      <c r="AK24" s="13">
        <v>3</v>
      </c>
      <c r="AL24" s="17">
        <v>0.66666666666666663</v>
      </c>
      <c r="AM24" s="13">
        <v>558</v>
      </c>
      <c r="AN24" s="13">
        <v>602</v>
      </c>
      <c r="AO24" s="17">
        <v>0.92691029900332222</v>
      </c>
      <c r="AP24" s="13">
        <v>15</v>
      </c>
      <c r="AQ24" s="13">
        <v>21</v>
      </c>
      <c r="AR24" s="14">
        <v>0.7142857142857143</v>
      </c>
      <c r="AS24" s="14">
        <v>3.4883720930232558E-2</v>
      </c>
      <c r="AT24" s="13">
        <v>43</v>
      </c>
      <c r="AU24" s="13">
        <v>10</v>
      </c>
      <c r="AV24" s="18">
        <v>9129</v>
      </c>
      <c r="AW24">
        <v>2857</v>
      </c>
      <c r="AX24">
        <v>1182</v>
      </c>
      <c r="AY24" s="19">
        <v>0.31295870303428636</v>
      </c>
      <c r="AZ24">
        <v>4039</v>
      </c>
      <c r="BA24" s="13">
        <v>9</v>
      </c>
      <c r="BB24" s="13">
        <v>6</v>
      </c>
      <c r="BC24" s="13">
        <v>1</v>
      </c>
      <c r="BD24" s="13">
        <v>2</v>
      </c>
      <c r="BE24" s="13">
        <v>19</v>
      </c>
      <c r="BF24" s="13">
        <v>6</v>
      </c>
      <c r="BG24" s="17">
        <v>0.54545454545454541</v>
      </c>
      <c r="BH24" s="17">
        <v>0.81818181818181823</v>
      </c>
      <c r="BI24" s="13">
        <v>587</v>
      </c>
      <c r="BJ24" s="17">
        <v>0.59292929292929297</v>
      </c>
      <c r="BK24" s="13">
        <v>0</v>
      </c>
      <c r="BL24" s="13">
        <v>1</v>
      </c>
      <c r="BM24" s="13">
        <v>0</v>
      </c>
      <c r="BN24" s="13">
        <v>0</v>
      </c>
      <c r="BO24" s="20">
        <v>1</v>
      </c>
      <c r="BP24" s="13">
        <v>1</v>
      </c>
      <c r="BQ24" s="13">
        <v>1</v>
      </c>
      <c r="BR24" s="20">
        <v>1</v>
      </c>
      <c r="BS24" s="1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77D3-FCDB-41BD-8837-777A0D762382}">
  <dimension ref="A2:BS24"/>
  <sheetViews>
    <sheetView workbookViewId="0">
      <pane xSplit="1" ySplit="2" topLeftCell="BC3" activePane="bottomRight" state="frozen"/>
      <selection pane="topRight" activeCell="B1" sqref="B1"/>
      <selection pane="bottomLeft" activeCell="A3" sqref="A3"/>
      <selection pane="bottomRight" activeCell="BJ26" sqref="BJ26"/>
    </sheetView>
  </sheetViews>
  <sheetFormatPr baseColWidth="10" defaultRowHeight="14.4" x14ac:dyDescent="0.3"/>
  <cols>
    <col min="1" max="1" width="12.44140625" bestFit="1" customWidth="1"/>
  </cols>
  <sheetData>
    <row r="2" spans="1:71" x14ac:dyDescent="0.3">
      <c r="A2" s="13" t="s">
        <v>125</v>
      </c>
      <c r="B2" s="13" t="s">
        <v>66</v>
      </c>
      <c r="C2" s="13" t="s">
        <v>67</v>
      </c>
      <c r="D2" s="13" t="s">
        <v>68</v>
      </c>
      <c r="E2" s="13" t="s">
        <v>69</v>
      </c>
      <c r="F2" s="13" t="s">
        <v>70</v>
      </c>
      <c r="G2" s="13" t="s">
        <v>126</v>
      </c>
      <c r="H2" s="13" t="s">
        <v>49</v>
      </c>
      <c r="I2" s="13" t="s">
        <v>50</v>
      </c>
      <c r="J2" s="13" t="s">
        <v>51</v>
      </c>
      <c r="K2" s="13" t="s">
        <v>52</v>
      </c>
      <c r="L2" s="13" t="s">
        <v>53</v>
      </c>
      <c r="M2" s="13" t="s">
        <v>54</v>
      </c>
      <c r="N2" s="13" t="s">
        <v>55</v>
      </c>
      <c r="O2" s="13" t="s">
        <v>56</v>
      </c>
      <c r="P2" s="13" t="s">
        <v>57</v>
      </c>
      <c r="Q2" s="13" t="s">
        <v>58</v>
      </c>
      <c r="R2" s="13" t="s">
        <v>60</v>
      </c>
      <c r="S2" s="13" t="s">
        <v>61</v>
      </c>
      <c r="T2" s="13" t="s">
        <v>62</v>
      </c>
      <c r="U2" s="13" t="s">
        <v>63</v>
      </c>
      <c r="V2" s="13" t="s">
        <v>64</v>
      </c>
      <c r="W2" s="13" t="s">
        <v>39</v>
      </c>
      <c r="X2" s="13" t="s">
        <v>40</v>
      </c>
      <c r="Y2" s="13" t="s">
        <v>41</v>
      </c>
      <c r="Z2" s="13" t="s">
        <v>42</v>
      </c>
      <c r="AA2" s="13" t="s">
        <v>43</v>
      </c>
      <c r="AB2" s="13" t="s">
        <v>44</v>
      </c>
      <c r="AC2" s="13" t="s">
        <v>45</v>
      </c>
      <c r="AD2" s="13" t="s">
        <v>46</v>
      </c>
      <c r="AE2" s="13" t="s">
        <v>47</v>
      </c>
      <c r="AF2" s="13" t="s">
        <v>17</v>
      </c>
      <c r="AG2" s="13" t="s">
        <v>18</v>
      </c>
      <c r="AH2" s="13" t="s">
        <v>15</v>
      </c>
      <c r="AI2" s="13" t="s">
        <v>16</v>
      </c>
      <c r="AJ2" s="13" t="s">
        <v>19</v>
      </c>
      <c r="AK2" s="13" t="s">
        <v>20</v>
      </c>
      <c r="AL2" s="13" t="s">
        <v>21</v>
      </c>
      <c r="AM2" s="13" t="s">
        <v>23</v>
      </c>
      <c r="AN2" s="13" t="s">
        <v>24</v>
      </c>
      <c r="AO2" s="13" t="s">
        <v>25</v>
      </c>
      <c r="AP2" s="13" t="s">
        <v>26</v>
      </c>
      <c r="AQ2" s="13" t="s">
        <v>27</v>
      </c>
      <c r="AR2" s="13" t="s">
        <v>28</v>
      </c>
      <c r="AS2" s="13" t="s">
        <v>29</v>
      </c>
      <c r="AT2" s="13" t="s">
        <v>30</v>
      </c>
      <c r="AU2" s="13" t="s">
        <v>31</v>
      </c>
      <c r="AV2" t="s">
        <v>33</v>
      </c>
      <c r="AW2" t="s">
        <v>34</v>
      </c>
      <c r="AX2" t="s">
        <v>35</v>
      </c>
      <c r="AY2" t="s">
        <v>36</v>
      </c>
      <c r="AZ2" t="s">
        <v>37</v>
      </c>
      <c r="BA2" s="13" t="s">
        <v>72</v>
      </c>
      <c r="BB2" s="13" t="s">
        <v>73</v>
      </c>
      <c r="BC2" s="13" t="s">
        <v>74</v>
      </c>
      <c r="BD2" s="13" t="s">
        <v>75</v>
      </c>
      <c r="BE2" s="13" t="s">
        <v>76</v>
      </c>
      <c r="BF2" s="13" t="s">
        <v>77</v>
      </c>
      <c r="BG2" s="13" t="s">
        <v>78</v>
      </c>
      <c r="BH2" s="13" t="s">
        <v>79</v>
      </c>
      <c r="BI2" s="13" t="s">
        <v>80</v>
      </c>
      <c r="BJ2" s="13" t="s">
        <v>81</v>
      </c>
      <c r="BK2" s="13" t="s">
        <v>2</v>
      </c>
      <c r="BL2" s="13" t="s">
        <v>3</v>
      </c>
      <c r="BM2" s="13" t="s">
        <v>4</v>
      </c>
      <c r="BN2" s="13" t="s">
        <v>5</v>
      </c>
      <c r="BO2" s="20" t="s">
        <v>6</v>
      </c>
      <c r="BP2" s="13" t="s">
        <v>7</v>
      </c>
      <c r="BQ2" s="13" t="s">
        <v>8</v>
      </c>
      <c r="BR2" s="20" t="s">
        <v>9</v>
      </c>
      <c r="BS2" s="13" t="s">
        <v>10</v>
      </c>
    </row>
    <row r="3" spans="1:71" x14ac:dyDescent="0.3">
      <c r="A3" s="23" t="s">
        <v>84</v>
      </c>
      <c r="B3">
        <f>[1]Feuil1!B2</f>
        <v>0</v>
      </c>
      <c r="C3">
        <f>[1]Feuil1!C2</f>
        <v>0</v>
      </c>
      <c r="D3">
        <f>[1]Feuil1!D2</f>
        <v>0</v>
      </c>
      <c r="E3">
        <f>[1]Feuil1!E2</f>
        <v>0</v>
      </c>
      <c r="F3">
        <f>[1]Feuil1!F2</f>
        <v>0</v>
      </c>
      <c r="G3">
        <f>[1]Feuil1!G2</f>
        <v>0</v>
      </c>
      <c r="H3">
        <f>[2]Feuil1!B2</f>
        <v>7</v>
      </c>
      <c r="I3">
        <f>[2]Feuil1!C2</f>
        <v>11</v>
      </c>
      <c r="J3" s="28">
        <f>[2]Feuil1!D2</f>
        <v>0.63636363636363635</v>
      </c>
      <c r="K3">
        <f>[2]Feuil1!E2</f>
        <v>12</v>
      </c>
      <c r="L3">
        <f>[2]Feuil1!F2</f>
        <v>4</v>
      </c>
      <c r="M3">
        <f>[2]Feuil1!G2</f>
        <v>0</v>
      </c>
      <c r="N3">
        <f>[2]Feuil1!H2</f>
        <v>13</v>
      </c>
      <c r="O3">
        <f>[2]Feuil1!I2</f>
        <v>59</v>
      </c>
      <c r="P3" s="28">
        <f>[2]Feuil1!J2</f>
        <v>0.22033898305084745</v>
      </c>
      <c r="Q3">
        <f>[2]Feuil1!K2</f>
        <v>32</v>
      </c>
      <c r="R3">
        <f>[3]Feuil1!B2</f>
        <v>4</v>
      </c>
      <c r="S3">
        <f>[3]Feuil1!C2</f>
        <v>5</v>
      </c>
      <c r="T3">
        <f>[3]Feuil1!D2</f>
        <v>0.8</v>
      </c>
      <c r="U3">
        <f>[3]Feuil1!E2</f>
        <v>0</v>
      </c>
      <c r="V3">
        <f>[3]Feuil1!F2</f>
        <v>0</v>
      </c>
      <c r="W3">
        <f>[4]Feuil1!B2</f>
        <v>2</v>
      </c>
      <c r="X3">
        <f>[4]Feuil1!C2</f>
        <v>11</v>
      </c>
      <c r="Y3">
        <f>[4]Feuil1!D2</f>
        <v>0.18181818181818182</v>
      </c>
      <c r="Z3" s="29">
        <f>[4]Feuil1!E2</f>
        <v>18.007999999999999</v>
      </c>
      <c r="AA3">
        <f>[4]Feuil1!F2</f>
        <v>45</v>
      </c>
      <c r="AB3">
        <f>[4]Feuil1!G2</f>
        <v>0.40017777777777774</v>
      </c>
      <c r="AC3">
        <f>[4]Feuil1!H2</f>
        <v>5</v>
      </c>
      <c r="AD3" s="29">
        <f>[4]Feuil1!I2</f>
        <v>9</v>
      </c>
      <c r="AE3">
        <f>[4]Feuil1!J2</f>
        <v>0.55555555555555558</v>
      </c>
      <c r="AF3">
        <f>[5]Feuil1!B2</f>
        <v>60</v>
      </c>
      <c r="AG3">
        <f>[5]Feuil1!C2</f>
        <v>0.22727272727272727</v>
      </c>
      <c r="AH3">
        <f>[5]Feuil1!D2</f>
        <v>264</v>
      </c>
      <c r="AI3">
        <f>[5]Feuil1!E2</f>
        <v>6</v>
      </c>
      <c r="AJ3">
        <f>[5]Feuil1!F2</f>
        <v>0</v>
      </c>
      <c r="AK3">
        <f>[5]Feuil1!G2</f>
        <v>2</v>
      </c>
      <c r="AL3">
        <f>[5]Feuil1!H2</f>
        <v>0</v>
      </c>
      <c r="AM3">
        <f>[6]Feuil1!B2</f>
        <v>134</v>
      </c>
      <c r="AN3">
        <f>[6]Feuil1!C2</f>
        <v>166</v>
      </c>
      <c r="AO3">
        <f>[6]Feuil1!D2</f>
        <v>0.80722891566265065</v>
      </c>
      <c r="AP3">
        <f>[6]Feuil1!E2</f>
        <v>6</v>
      </c>
      <c r="AQ3">
        <f>[6]Feuil1!F2</f>
        <v>14</v>
      </c>
      <c r="AR3">
        <f>[6]Feuil1!G2</f>
        <v>0.42857142857142855</v>
      </c>
      <c r="AS3">
        <f>[6]Feuil1!H2</f>
        <v>8.4337349397590355E-2</v>
      </c>
      <c r="AT3">
        <f>[6]Feuil1!I2</f>
        <v>6</v>
      </c>
      <c r="AU3">
        <f>[6]Feuil1!J2</f>
        <v>0</v>
      </c>
      <c r="AV3">
        <f>[7]Feuil1!B2</f>
        <v>2236</v>
      </c>
      <c r="AW3">
        <f>[7]Feuil1!C2</f>
        <v>669</v>
      </c>
      <c r="AX3">
        <f>[7]Feuil1!D2</f>
        <v>0.29919499105545616</v>
      </c>
      <c r="AY3">
        <f>[7]Feuil1!E2</f>
        <v>210</v>
      </c>
      <c r="AZ3">
        <f>[7]Feuil1!F2</f>
        <v>879</v>
      </c>
      <c r="BA3">
        <f>[8]Feuil1!B2</f>
        <v>10</v>
      </c>
      <c r="BB3">
        <f>[8]Feuil1!C2</f>
        <v>5</v>
      </c>
      <c r="BC3">
        <f>[8]Feuil1!D2</f>
        <v>0</v>
      </c>
      <c r="BD3">
        <f>[8]Feuil1!E2</f>
        <v>5</v>
      </c>
      <c r="BE3">
        <f>[8]Feuil1!F2</f>
        <v>15</v>
      </c>
      <c r="BF3">
        <f>[8]Feuil1!G2</f>
        <v>3</v>
      </c>
      <c r="BG3">
        <f>[8]Feuil1!H2</f>
        <v>0.25</v>
      </c>
      <c r="BH3">
        <f>[8]Feuil1!I2</f>
        <v>0.83333333333333337</v>
      </c>
      <c r="BI3">
        <f>[8]Feuil1!J2</f>
        <v>404</v>
      </c>
      <c r="BJ3">
        <f>[8]Feuil1!K2</f>
        <v>0.37407407407407406</v>
      </c>
      <c r="BK3">
        <f>[9]Feuil1!B2</f>
        <v>1</v>
      </c>
      <c r="BL3">
        <f>[9]Feuil1!C2</f>
        <v>1</v>
      </c>
      <c r="BM3">
        <f>[9]Feuil1!D2</f>
        <v>1</v>
      </c>
      <c r="BN3">
        <f>[9]Feuil1!E2</f>
        <v>1</v>
      </c>
      <c r="BO3">
        <f>[9]Feuil1!F2</f>
        <v>0.33333333333333331</v>
      </c>
      <c r="BP3">
        <f>[9]Feuil1!G2</f>
        <v>3</v>
      </c>
      <c r="BQ3">
        <f>[9]Feuil1!H2</f>
        <v>0</v>
      </c>
      <c r="BR3">
        <f>[9]Feuil1!I2</f>
        <v>0</v>
      </c>
      <c r="BS3">
        <f>[9]Feuil1!J2</f>
        <v>0</v>
      </c>
    </row>
    <row r="4" spans="1:71" x14ac:dyDescent="0.3">
      <c r="A4" s="23" t="s">
        <v>89</v>
      </c>
      <c r="B4">
        <f>[1]Feuil1!B3</f>
        <v>0</v>
      </c>
      <c r="C4">
        <f>[1]Feuil1!C3</f>
        <v>0</v>
      </c>
      <c r="D4">
        <f>[1]Feuil1!D3</f>
        <v>0</v>
      </c>
      <c r="E4">
        <f>[1]Feuil1!E3</f>
        <v>0</v>
      </c>
      <c r="F4">
        <f>[1]Feuil1!F3</f>
        <v>0</v>
      </c>
      <c r="G4">
        <f>[1]Feuil1!G3</f>
        <v>0</v>
      </c>
      <c r="H4">
        <f>[2]Feuil1!B3</f>
        <v>7</v>
      </c>
      <c r="I4">
        <f>[2]Feuil1!C3</f>
        <v>16</v>
      </c>
      <c r="J4" s="28">
        <f>[2]Feuil1!D3</f>
        <v>0.4375</v>
      </c>
      <c r="K4">
        <f>[2]Feuil1!E3</f>
        <v>7</v>
      </c>
      <c r="L4">
        <f>[2]Feuil1!F3</f>
        <v>3</v>
      </c>
      <c r="M4">
        <f>[2]Feuil1!G3</f>
        <v>2</v>
      </c>
      <c r="N4">
        <f>[2]Feuil1!H3</f>
        <v>14</v>
      </c>
      <c r="O4">
        <f>[2]Feuil1!I3</f>
        <v>53</v>
      </c>
      <c r="P4" s="28">
        <f>[2]Feuil1!J3</f>
        <v>0.26415094339622641</v>
      </c>
      <c r="Q4">
        <f>[2]Feuil1!K3</f>
        <v>8</v>
      </c>
      <c r="R4">
        <f>[3]Feuil1!B3</f>
        <v>2</v>
      </c>
      <c r="S4">
        <f>[3]Feuil1!C3</f>
        <v>1</v>
      </c>
      <c r="T4">
        <f>[3]Feuil1!D3</f>
        <v>2</v>
      </c>
      <c r="U4">
        <f>[3]Feuil1!E3</f>
        <v>1</v>
      </c>
      <c r="V4">
        <f>[3]Feuil1!F3</f>
        <v>0</v>
      </c>
      <c r="W4">
        <f>[4]Feuil1!B3</f>
        <v>1</v>
      </c>
      <c r="X4">
        <f>[4]Feuil1!C3</f>
        <v>2</v>
      </c>
      <c r="Y4">
        <f>[4]Feuil1!D3</f>
        <v>0.5</v>
      </c>
      <c r="Z4" s="29">
        <f>[4]Feuil1!E3</f>
        <v>9.98</v>
      </c>
      <c r="AA4">
        <f>[4]Feuil1!F3</f>
        <v>25</v>
      </c>
      <c r="AB4">
        <f>[4]Feuil1!G3</f>
        <v>0.3992</v>
      </c>
      <c r="AC4">
        <f>[4]Feuil1!H3</f>
        <v>0</v>
      </c>
      <c r="AD4" s="29">
        <f>[4]Feuil1!I3</f>
        <v>0</v>
      </c>
      <c r="AE4">
        <f>[4]Feuil1!J3</f>
        <v>0</v>
      </c>
      <c r="AF4">
        <f>[5]Feuil1!B3</f>
        <v>20</v>
      </c>
      <c r="AG4">
        <f>[5]Feuil1!C3</f>
        <v>0.15873015873015872</v>
      </c>
      <c r="AH4">
        <f>[5]Feuil1!D3</f>
        <v>126</v>
      </c>
      <c r="AI4">
        <f>[5]Feuil1!E3</f>
        <v>1</v>
      </c>
      <c r="AJ4">
        <f>[5]Feuil1!F3</f>
        <v>0</v>
      </c>
      <c r="AK4">
        <f>[5]Feuil1!G3</f>
        <v>1</v>
      </c>
      <c r="AL4">
        <f>[5]Feuil1!H3</f>
        <v>0</v>
      </c>
      <c r="AM4">
        <f>[6]Feuil1!B3</f>
        <v>56</v>
      </c>
      <c r="AN4">
        <f>[6]Feuil1!C3</f>
        <v>67</v>
      </c>
      <c r="AO4">
        <f>[6]Feuil1!D3</f>
        <v>0.83582089552238803</v>
      </c>
      <c r="AP4">
        <f>[6]Feuil1!E3</f>
        <v>1</v>
      </c>
      <c r="AQ4">
        <f>[6]Feuil1!F3</f>
        <v>3</v>
      </c>
      <c r="AR4">
        <f>[6]Feuil1!G3</f>
        <v>0.33333333333333331</v>
      </c>
      <c r="AS4">
        <f>[6]Feuil1!H3</f>
        <v>4.4776119402985072E-2</v>
      </c>
      <c r="AT4">
        <f>[6]Feuil1!I3</f>
        <v>1</v>
      </c>
      <c r="AU4">
        <f>[6]Feuil1!J3</f>
        <v>0</v>
      </c>
      <c r="AV4">
        <f>[7]Feuil1!B3</f>
        <v>872</v>
      </c>
      <c r="AW4">
        <f>[7]Feuil1!C3</f>
        <v>478</v>
      </c>
      <c r="AX4">
        <f>[7]Feuil1!D3</f>
        <v>0.54816513761467889</v>
      </c>
      <c r="AY4">
        <f>[7]Feuil1!E3</f>
        <v>148</v>
      </c>
      <c r="AZ4">
        <f>[7]Feuil1!F3</f>
        <v>626</v>
      </c>
      <c r="BA4">
        <f>[8]Feuil1!B3</f>
        <v>5</v>
      </c>
      <c r="BB4">
        <f>[8]Feuil1!C3</f>
        <v>1</v>
      </c>
      <c r="BC4">
        <f>[8]Feuil1!D3</f>
        <v>1</v>
      </c>
      <c r="BD4">
        <f>[8]Feuil1!E3</f>
        <v>3</v>
      </c>
      <c r="BE4">
        <f>[8]Feuil1!F3</f>
        <v>4</v>
      </c>
      <c r="BF4">
        <f>[8]Feuil1!G3</f>
        <v>2</v>
      </c>
      <c r="BG4">
        <f>[8]Feuil1!H3</f>
        <v>0.16666666666666666</v>
      </c>
      <c r="BH4">
        <f>[8]Feuil1!I3</f>
        <v>0.41666666666666669</v>
      </c>
      <c r="BI4">
        <f>[8]Feuil1!J3</f>
        <v>220</v>
      </c>
      <c r="BJ4">
        <f>[8]Feuil1!K3</f>
        <v>0.20370370370370369</v>
      </c>
      <c r="BK4">
        <f>[9]Feuil1!B3</f>
        <v>0</v>
      </c>
      <c r="BL4">
        <f>[9]Feuil1!C3</f>
        <v>0</v>
      </c>
      <c r="BM4">
        <f>[9]Feuil1!D3</f>
        <v>0</v>
      </c>
      <c r="BN4">
        <f>[9]Feuil1!E3</f>
        <v>0</v>
      </c>
      <c r="BO4">
        <f>[9]Feuil1!F3</f>
        <v>0</v>
      </c>
      <c r="BP4">
        <f>[9]Feuil1!G3</f>
        <v>0</v>
      </c>
      <c r="BQ4">
        <f>[9]Feuil1!H3</f>
        <v>0</v>
      </c>
      <c r="BR4">
        <f>[9]Feuil1!I3</f>
        <v>0</v>
      </c>
      <c r="BS4">
        <f>[9]Feuil1!J3</f>
        <v>0</v>
      </c>
    </row>
    <row r="5" spans="1:71" x14ac:dyDescent="0.3">
      <c r="A5" s="23" t="s">
        <v>135</v>
      </c>
      <c r="B5">
        <f>[1]Feuil1!B4</f>
        <v>0</v>
      </c>
      <c r="C5">
        <f>[1]Feuil1!C4</f>
        <v>0</v>
      </c>
      <c r="D5">
        <f>[1]Feuil1!D4</f>
        <v>0</v>
      </c>
      <c r="E5">
        <f>[1]Feuil1!E4</f>
        <v>0</v>
      </c>
      <c r="F5">
        <f>[1]Feuil1!F4</f>
        <v>0</v>
      </c>
      <c r="G5">
        <f>[1]Feuil1!G4</f>
        <v>0</v>
      </c>
      <c r="H5">
        <f>[2]Feuil1!B4</f>
        <v>10</v>
      </c>
      <c r="I5">
        <f>[2]Feuil1!C4</f>
        <v>15</v>
      </c>
      <c r="J5" s="28">
        <f>[2]Feuil1!D4</f>
        <v>0.66666666666666663</v>
      </c>
      <c r="K5">
        <f>[2]Feuil1!E4</f>
        <v>44</v>
      </c>
      <c r="L5">
        <f>[2]Feuil1!F4</f>
        <v>20</v>
      </c>
      <c r="M5">
        <f>[2]Feuil1!G4</f>
        <v>6</v>
      </c>
      <c r="N5">
        <f>[2]Feuil1!H4</f>
        <v>25</v>
      </c>
      <c r="O5">
        <f>[2]Feuil1!I4</f>
        <v>82</v>
      </c>
      <c r="P5" s="28">
        <f>[2]Feuil1!J4</f>
        <v>0.3048780487804878</v>
      </c>
      <c r="Q5">
        <f>[2]Feuil1!K4</f>
        <v>49</v>
      </c>
      <c r="R5">
        <f>[3]Feuil1!B4</f>
        <v>5</v>
      </c>
      <c r="S5">
        <f>[3]Feuil1!C4</f>
        <v>6</v>
      </c>
      <c r="T5">
        <f>[3]Feuil1!D4</f>
        <v>0.83333333333333337</v>
      </c>
      <c r="U5">
        <f>[3]Feuil1!E4</f>
        <v>2</v>
      </c>
      <c r="V5">
        <f>[3]Feuil1!F4</f>
        <v>0</v>
      </c>
      <c r="W5">
        <f>[4]Feuil1!B4</f>
        <v>2</v>
      </c>
      <c r="X5">
        <f>[4]Feuil1!C4</f>
        <v>2</v>
      </c>
      <c r="Y5">
        <f>[4]Feuil1!D4</f>
        <v>1</v>
      </c>
      <c r="Z5" s="29">
        <f>[4]Feuil1!E4</f>
        <v>30.005000000000003</v>
      </c>
      <c r="AA5">
        <f>[4]Feuil1!F4</f>
        <v>50</v>
      </c>
      <c r="AB5">
        <f>[4]Feuil1!G4</f>
        <v>0.60010000000000008</v>
      </c>
      <c r="AC5">
        <f>[4]Feuil1!H4</f>
        <v>13</v>
      </c>
      <c r="AD5" s="29">
        <f>[4]Feuil1!I4</f>
        <v>23.045680687471734</v>
      </c>
      <c r="AE5">
        <f>[4]Feuil1!J4</f>
        <v>0.56409702869254619</v>
      </c>
      <c r="AF5">
        <f>[5]Feuil1!B4</f>
        <v>45</v>
      </c>
      <c r="AG5">
        <f>[5]Feuil1!C4</f>
        <v>8.2720588235294115E-2</v>
      </c>
      <c r="AH5">
        <f>[5]Feuil1!D4</f>
        <v>544</v>
      </c>
      <c r="AI5">
        <f>[5]Feuil1!E4</f>
        <v>2</v>
      </c>
      <c r="AJ5">
        <f>[5]Feuil1!F4</f>
        <v>1</v>
      </c>
      <c r="AK5">
        <f>[5]Feuil1!G4</f>
        <v>3</v>
      </c>
      <c r="AL5">
        <f>[5]Feuil1!H4</f>
        <v>0.33333333333333331</v>
      </c>
      <c r="AM5">
        <f>[6]Feuil1!B4</f>
        <v>383</v>
      </c>
      <c r="AN5">
        <f>[6]Feuil1!C4</f>
        <v>424</v>
      </c>
      <c r="AO5">
        <f>[6]Feuil1!D4</f>
        <v>0.90330188679245282</v>
      </c>
      <c r="AP5">
        <f>[6]Feuil1!E4</f>
        <v>25</v>
      </c>
      <c r="AQ5">
        <f>[6]Feuil1!F4</f>
        <v>41</v>
      </c>
      <c r="AR5">
        <f>[6]Feuil1!G4</f>
        <v>0.6097560975609756</v>
      </c>
      <c r="AS5">
        <f>[6]Feuil1!H4</f>
        <v>9.6698113207547176E-2</v>
      </c>
      <c r="AT5">
        <f>[6]Feuil1!I4</f>
        <v>15</v>
      </c>
      <c r="AU5">
        <f>[6]Feuil1!J4</f>
        <v>1</v>
      </c>
      <c r="AV5">
        <f>[7]Feuil1!B4</f>
        <v>7923</v>
      </c>
      <c r="AW5">
        <f>[7]Feuil1!C4</f>
        <v>2031</v>
      </c>
      <c r="AX5">
        <f>[7]Feuil1!D4</f>
        <v>0.25634229458538432</v>
      </c>
      <c r="AY5">
        <f>[7]Feuil1!E4</f>
        <v>636</v>
      </c>
      <c r="AZ5">
        <f>[7]Feuil1!F4</f>
        <v>2667</v>
      </c>
      <c r="BA5">
        <f>[8]Feuil1!B4</f>
        <v>12</v>
      </c>
      <c r="BB5">
        <f>[8]Feuil1!C4</f>
        <v>6</v>
      </c>
      <c r="BC5">
        <f>[8]Feuil1!D4</f>
        <v>1</v>
      </c>
      <c r="BD5">
        <f>[8]Feuil1!E4</f>
        <v>5</v>
      </c>
      <c r="BE5">
        <f>[8]Feuil1!F4</f>
        <v>19</v>
      </c>
      <c r="BF5">
        <f>[8]Feuil1!G4</f>
        <v>8</v>
      </c>
      <c r="BG5">
        <f>[8]Feuil1!H4</f>
        <v>0.66666666666666663</v>
      </c>
      <c r="BH5">
        <f>[8]Feuil1!I4</f>
        <v>1</v>
      </c>
      <c r="BI5">
        <f>[8]Feuil1!J4</f>
        <v>782</v>
      </c>
      <c r="BJ5">
        <f>[8]Feuil1!K4</f>
        <v>0.72407407407407409</v>
      </c>
      <c r="BK5">
        <f>[9]Feuil1!B4</f>
        <v>0</v>
      </c>
      <c r="BL5">
        <f>[9]Feuil1!C4</f>
        <v>0</v>
      </c>
      <c r="BM5">
        <f>[9]Feuil1!D4</f>
        <v>0</v>
      </c>
      <c r="BN5">
        <f>[9]Feuil1!E4</f>
        <v>0</v>
      </c>
      <c r="BO5">
        <f>[9]Feuil1!F4</f>
        <v>0</v>
      </c>
      <c r="BP5">
        <f>[9]Feuil1!G4</f>
        <v>0</v>
      </c>
      <c r="BQ5">
        <f>[9]Feuil1!H4</f>
        <v>0</v>
      </c>
      <c r="BR5">
        <f>[9]Feuil1!I4</f>
        <v>0</v>
      </c>
      <c r="BS5">
        <f>[9]Feuil1!J4</f>
        <v>0</v>
      </c>
    </row>
    <row r="6" spans="1:71" x14ac:dyDescent="0.3">
      <c r="A6" s="23" t="s">
        <v>90</v>
      </c>
      <c r="B6">
        <f>[1]Feuil1!B5</f>
        <v>1</v>
      </c>
      <c r="C6">
        <f>[1]Feuil1!C5</f>
        <v>0</v>
      </c>
      <c r="D6">
        <f>[1]Feuil1!D5</f>
        <v>0</v>
      </c>
      <c r="E6">
        <f>[1]Feuil1!E5</f>
        <v>0</v>
      </c>
      <c r="F6">
        <f>[1]Feuil1!F5</f>
        <v>0</v>
      </c>
      <c r="G6">
        <f>[1]Feuil1!G5</f>
        <v>4</v>
      </c>
      <c r="H6">
        <f>[2]Feuil1!B5</f>
        <v>15</v>
      </c>
      <c r="I6">
        <f>[2]Feuil1!C5</f>
        <v>31</v>
      </c>
      <c r="J6" s="28">
        <f>[2]Feuil1!D5</f>
        <v>0.4838709677419355</v>
      </c>
      <c r="K6">
        <f>[2]Feuil1!E5</f>
        <v>2</v>
      </c>
      <c r="L6">
        <f>[2]Feuil1!F5</f>
        <v>8</v>
      </c>
      <c r="M6">
        <f>[2]Feuil1!G5</f>
        <v>1</v>
      </c>
      <c r="N6">
        <f>[2]Feuil1!H5</f>
        <v>47</v>
      </c>
      <c r="O6">
        <f>[2]Feuil1!I5</f>
        <v>190</v>
      </c>
      <c r="P6" s="28">
        <f>[2]Feuil1!J5</f>
        <v>0.24736842105263157</v>
      </c>
      <c r="Q6">
        <f>[2]Feuil1!K5</f>
        <v>44</v>
      </c>
      <c r="R6">
        <f>[3]Feuil1!B5</f>
        <v>12</v>
      </c>
      <c r="S6">
        <f>[3]Feuil1!C5</f>
        <v>5</v>
      </c>
      <c r="T6">
        <f>[3]Feuil1!D5</f>
        <v>2.4</v>
      </c>
      <c r="U6">
        <f>[3]Feuil1!E5</f>
        <v>0</v>
      </c>
      <c r="V6">
        <f>[3]Feuil1!F5</f>
        <v>1</v>
      </c>
      <c r="W6">
        <f>[4]Feuil1!B5</f>
        <v>24</v>
      </c>
      <c r="X6">
        <f>[4]Feuil1!C5</f>
        <v>42</v>
      </c>
      <c r="Y6">
        <f>[4]Feuil1!D5</f>
        <v>0.5714285714285714</v>
      </c>
      <c r="Z6" s="29">
        <f>[4]Feuil1!E5</f>
        <v>50.978000000000002</v>
      </c>
      <c r="AA6">
        <f>[4]Feuil1!F5</f>
        <v>108</v>
      </c>
      <c r="AB6">
        <f>[4]Feuil1!G5</f>
        <v>0.47201851851851856</v>
      </c>
      <c r="AC6">
        <f>[4]Feuil1!H5</f>
        <v>0</v>
      </c>
      <c r="AD6" s="29">
        <f>[4]Feuil1!I5</f>
        <v>2</v>
      </c>
      <c r="AE6">
        <f>[4]Feuil1!J5</f>
        <v>0</v>
      </c>
      <c r="AF6">
        <f>[5]Feuil1!B5</f>
        <v>160</v>
      </c>
      <c r="AG6">
        <f>[5]Feuil1!C5</f>
        <v>0.30769230769230771</v>
      </c>
      <c r="AH6">
        <f>[5]Feuil1!D5</f>
        <v>520</v>
      </c>
      <c r="AI6">
        <f>[5]Feuil1!E5</f>
        <v>30</v>
      </c>
      <c r="AJ6">
        <f>[5]Feuil1!F5</f>
        <v>4</v>
      </c>
      <c r="AK6">
        <f>[5]Feuil1!G5</f>
        <v>27</v>
      </c>
      <c r="AL6">
        <f>[5]Feuil1!H5</f>
        <v>0.14814814814814814</v>
      </c>
      <c r="AM6">
        <f>[6]Feuil1!B5</f>
        <v>232</v>
      </c>
      <c r="AN6">
        <f>[6]Feuil1!C5</f>
        <v>301</v>
      </c>
      <c r="AO6">
        <f>[6]Feuil1!D5</f>
        <v>0.77076411960132896</v>
      </c>
      <c r="AP6">
        <f>[6]Feuil1!E5</f>
        <v>14</v>
      </c>
      <c r="AQ6">
        <f>[6]Feuil1!F5</f>
        <v>24</v>
      </c>
      <c r="AR6">
        <f>[6]Feuil1!G5</f>
        <v>0.58333333333333337</v>
      </c>
      <c r="AS6">
        <f>[6]Feuil1!H5</f>
        <v>7.9734219269102985E-2</v>
      </c>
      <c r="AT6">
        <f>[6]Feuil1!I5</f>
        <v>25</v>
      </c>
      <c r="AU6">
        <f>[6]Feuil1!J5</f>
        <v>14</v>
      </c>
      <c r="AV6">
        <f>[7]Feuil1!B5</f>
        <v>4602</v>
      </c>
      <c r="AW6">
        <f>[7]Feuil1!C5</f>
        <v>1569</v>
      </c>
      <c r="AX6">
        <f>[7]Feuil1!D5</f>
        <v>0.34093872229465449</v>
      </c>
      <c r="AY6">
        <f>[7]Feuil1!E5</f>
        <v>1093</v>
      </c>
      <c r="AZ6">
        <f>[7]Feuil1!F5</f>
        <v>2662</v>
      </c>
      <c r="BA6">
        <f>[8]Feuil1!B5</f>
        <v>10</v>
      </c>
      <c r="BB6">
        <f>[8]Feuil1!C5</f>
        <v>4</v>
      </c>
      <c r="BC6">
        <f>[8]Feuil1!D5</f>
        <v>1</v>
      </c>
      <c r="BD6">
        <f>[8]Feuil1!E5</f>
        <v>5</v>
      </c>
      <c r="BE6">
        <f>[8]Feuil1!F5</f>
        <v>13</v>
      </c>
      <c r="BF6">
        <f>[8]Feuil1!G5</f>
        <v>8</v>
      </c>
      <c r="BG6">
        <f>[8]Feuil1!H5</f>
        <v>0.66666666666666663</v>
      </c>
      <c r="BH6">
        <f>[8]Feuil1!I5</f>
        <v>0.83333333333333337</v>
      </c>
      <c r="BI6">
        <f>[8]Feuil1!J5</f>
        <v>697</v>
      </c>
      <c r="BJ6">
        <f>[8]Feuil1!K5</f>
        <v>0.64537037037037037</v>
      </c>
      <c r="BK6">
        <f>[9]Feuil1!B5</f>
        <v>0</v>
      </c>
      <c r="BL6">
        <f>[9]Feuil1!C5</f>
        <v>6</v>
      </c>
      <c r="BM6">
        <f>[9]Feuil1!D5</f>
        <v>7</v>
      </c>
      <c r="BN6">
        <f>[9]Feuil1!E5</f>
        <v>10</v>
      </c>
      <c r="BO6">
        <f>[9]Feuil1!F5</f>
        <v>0.2608695652173913</v>
      </c>
      <c r="BP6">
        <f>[9]Feuil1!G5</f>
        <v>23</v>
      </c>
      <c r="BQ6">
        <f>[9]Feuil1!H5</f>
        <v>10</v>
      </c>
      <c r="BR6">
        <f>[9]Feuil1!I5</f>
        <v>0.43478260869565216</v>
      </c>
      <c r="BS6">
        <f>[9]Feuil1!J5</f>
        <v>1</v>
      </c>
    </row>
    <row r="7" spans="1:71" x14ac:dyDescent="0.3">
      <c r="A7" s="23" t="s">
        <v>92</v>
      </c>
      <c r="B7">
        <f>[1]Feuil1!B6</f>
        <v>0</v>
      </c>
      <c r="C7">
        <f>[1]Feuil1!C6</f>
        <v>0</v>
      </c>
      <c r="D7">
        <f>[1]Feuil1!D6</f>
        <v>0</v>
      </c>
      <c r="E7">
        <f>[1]Feuil1!E6</f>
        <v>0</v>
      </c>
      <c r="F7">
        <f>[1]Feuil1!F6</f>
        <v>0</v>
      </c>
      <c r="G7">
        <f>[1]Feuil1!G6</f>
        <v>1</v>
      </c>
      <c r="H7">
        <f>[2]Feuil1!B6</f>
        <v>12</v>
      </c>
      <c r="I7">
        <f>[2]Feuil1!C6</f>
        <v>15</v>
      </c>
      <c r="J7" s="28">
        <f>[2]Feuil1!D6</f>
        <v>0.8</v>
      </c>
      <c r="K7">
        <f>[2]Feuil1!E6</f>
        <v>13</v>
      </c>
      <c r="L7">
        <f>[2]Feuil1!F6</f>
        <v>5</v>
      </c>
      <c r="M7">
        <f>[2]Feuil1!G6</f>
        <v>3</v>
      </c>
      <c r="N7">
        <f>[2]Feuil1!H6</f>
        <v>24</v>
      </c>
      <c r="O7">
        <f>[2]Feuil1!I6</f>
        <v>77</v>
      </c>
      <c r="P7" s="28">
        <f>[2]Feuil1!J6</f>
        <v>0.31168831168831168</v>
      </c>
      <c r="Q7">
        <f>[2]Feuil1!K6</f>
        <v>37</v>
      </c>
      <c r="R7">
        <f>[3]Feuil1!B6</f>
        <v>1</v>
      </c>
      <c r="S7">
        <f>[3]Feuil1!C6</f>
        <v>8</v>
      </c>
      <c r="T7">
        <f>[3]Feuil1!D6</f>
        <v>0.125</v>
      </c>
      <c r="U7">
        <f>[3]Feuil1!E6</f>
        <v>0</v>
      </c>
      <c r="V7">
        <f>[3]Feuil1!F6</f>
        <v>0</v>
      </c>
      <c r="W7">
        <f>[4]Feuil1!B6</f>
        <v>8</v>
      </c>
      <c r="X7">
        <f>[4]Feuil1!C6</f>
        <v>11</v>
      </c>
      <c r="Y7">
        <f>[4]Feuil1!D6</f>
        <v>0.72727272727272729</v>
      </c>
      <c r="Z7" s="29">
        <f>[4]Feuil1!E6</f>
        <v>28.011999999999997</v>
      </c>
      <c r="AA7">
        <f>[4]Feuil1!F6</f>
        <v>49</v>
      </c>
      <c r="AB7">
        <f>[4]Feuil1!G6</f>
        <v>0.57167346938775498</v>
      </c>
      <c r="AC7">
        <f>[4]Feuil1!H6</f>
        <v>7</v>
      </c>
      <c r="AD7" s="29">
        <f>[4]Feuil1!I6</f>
        <v>15.09090909090909</v>
      </c>
      <c r="AE7">
        <f>[4]Feuil1!J6</f>
        <v>0.46385542168674704</v>
      </c>
      <c r="AF7">
        <f>[5]Feuil1!B6</f>
        <v>65</v>
      </c>
      <c r="AG7">
        <f>[5]Feuil1!C6</f>
        <v>0.17857142857142858</v>
      </c>
      <c r="AH7">
        <f>[5]Feuil1!D6</f>
        <v>364</v>
      </c>
      <c r="AI7">
        <f>[5]Feuil1!E6</f>
        <v>2</v>
      </c>
      <c r="AJ7">
        <f>[5]Feuil1!F6</f>
        <v>0</v>
      </c>
      <c r="AK7">
        <f>[5]Feuil1!G6</f>
        <v>8</v>
      </c>
      <c r="AL7">
        <f>[5]Feuil1!H6</f>
        <v>0</v>
      </c>
      <c r="AM7">
        <f>[6]Feuil1!B6</f>
        <v>220</v>
      </c>
      <c r="AN7">
        <f>[6]Feuil1!C6</f>
        <v>260</v>
      </c>
      <c r="AO7">
        <f>[6]Feuil1!D6</f>
        <v>0.84615384615384615</v>
      </c>
      <c r="AP7">
        <f>[6]Feuil1!E6</f>
        <v>8</v>
      </c>
      <c r="AQ7">
        <f>[6]Feuil1!F6</f>
        <v>21</v>
      </c>
      <c r="AR7">
        <f>[6]Feuil1!G6</f>
        <v>0.38095238095238093</v>
      </c>
      <c r="AS7">
        <f>[6]Feuil1!H6</f>
        <v>8.0769230769230774E-2</v>
      </c>
      <c r="AT7">
        <f>[6]Feuil1!I6</f>
        <v>7</v>
      </c>
      <c r="AU7">
        <f>[6]Feuil1!J6</f>
        <v>2</v>
      </c>
      <c r="AV7">
        <f>[7]Feuil1!B6</f>
        <v>3905</v>
      </c>
      <c r="AW7">
        <f>[7]Feuil1!C6</f>
        <v>1663</v>
      </c>
      <c r="AX7">
        <f>[7]Feuil1!D6</f>
        <v>0.4258642765685019</v>
      </c>
      <c r="AY7">
        <f>[7]Feuil1!E6</f>
        <v>401</v>
      </c>
      <c r="AZ7">
        <f>[7]Feuil1!F6</f>
        <v>2064</v>
      </c>
      <c r="BA7">
        <f>[8]Feuil1!B6</f>
        <v>8</v>
      </c>
      <c r="BB7">
        <f>[8]Feuil1!C6</f>
        <v>4</v>
      </c>
      <c r="BC7">
        <f>[8]Feuil1!D6</f>
        <v>1</v>
      </c>
      <c r="BD7">
        <f>[8]Feuil1!E6</f>
        <v>3</v>
      </c>
      <c r="BE7">
        <f>[8]Feuil1!F6</f>
        <v>13</v>
      </c>
      <c r="BF7">
        <f>[8]Feuil1!G6</f>
        <v>6</v>
      </c>
      <c r="BG7">
        <f>[8]Feuil1!H6</f>
        <v>0.5</v>
      </c>
      <c r="BH7">
        <f>[8]Feuil1!I6</f>
        <v>0.66666666666666663</v>
      </c>
      <c r="BI7">
        <f>[8]Feuil1!J6</f>
        <v>510</v>
      </c>
      <c r="BJ7">
        <f>[8]Feuil1!K6</f>
        <v>0.47222222222222221</v>
      </c>
      <c r="BK7">
        <f>[9]Feuil1!B6</f>
        <v>0</v>
      </c>
      <c r="BL7">
        <f>[9]Feuil1!C6</f>
        <v>0</v>
      </c>
      <c r="BM7">
        <f>[9]Feuil1!D6</f>
        <v>0</v>
      </c>
      <c r="BN7">
        <f>[9]Feuil1!E6</f>
        <v>0</v>
      </c>
      <c r="BO7">
        <f>[9]Feuil1!F6</f>
        <v>0</v>
      </c>
      <c r="BP7">
        <f>[9]Feuil1!G6</f>
        <v>0</v>
      </c>
      <c r="BQ7">
        <f>[9]Feuil1!H6</f>
        <v>0</v>
      </c>
      <c r="BR7">
        <f>[9]Feuil1!I6</f>
        <v>0</v>
      </c>
      <c r="BS7">
        <f>[9]Feuil1!J6</f>
        <v>0</v>
      </c>
    </row>
    <row r="8" spans="1:71" x14ac:dyDescent="0.3">
      <c r="A8" s="23" t="s">
        <v>94</v>
      </c>
      <c r="B8">
        <f>[1]Feuil1!B7</f>
        <v>0</v>
      </c>
      <c r="C8">
        <f>[1]Feuil1!C7</f>
        <v>0</v>
      </c>
      <c r="D8">
        <f>[1]Feuil1!D7</f>
        <v>0</v>
      </c>
      <c r="E8">
        <f>[1]Feuil1!E7</f>
        <v>0</v>
      </c>
      <c r="F8">
        <f>[1]Feuil1!F7</f>
        <v>0</v>
      </c>
      <c r="G8">
        <f>[1]Feuil1!G7</f>
        <v>1</v>
      </c>
      <c r="H8">
        <f>[2]Feuil1!B7</f>
        <v>0</v>
      </c>
      <c r="I8">
        <f>[2]Feuil1!C7</f>
        <v>4</v>
      </c>
      <c r="J8" s="28">
        <f>[2]Feuil1!D7</f>
        <v>0</v>
      </c>
      <c r="K8">
        <f>[2]Feuil1!E7</f>
        <v>1</v>
      </c>
      <c r="L8">
        <f>[2]Feuil1!F7</f>
        <v>7</v>
      </c>
      <c r="M8">
        <f>[2]Feuil1!G7</f>
        <v>0</v>
      </c>
      <c r="N8">
        <f>[2]Feuil1!H7</f>
        <v>6</v>
      </c>
      <c r="O8">
        <f>[2]Feuil1!I7</f>
        <v>34</v>
      </c>
      <c r="P8" s="28">
        <f>[2]Feuil1!J7</f>
        <v>0.17647058823529413</v>
      </c>
      <c r="Q8">
        <f>[2]Feuil1!K7</f>
        <v>27</v>
      </c>
      <c r="R8">
        <f>[3]Feuil1!B7</f>
        <v>3</v>
      </c>
      <c r="S8">
        <f>[3]Feuil1!C7</f>
        <v>7</v>
      </c>
      <c r="T8">
        <f>[3]Feuil1!D7</f>
        <v>0.42857142857142855</v>
      </c>
      <c r="U8">
        <f>[3]Feuil1!E7</f>
        <v>1</v>
      </c>
      <c r="V8">
        <f>[3]Feuil1!F7</f>
        <v>0</v>
      </c>
      <c r="W8">
        <f>[4]Feuil1!B7</f>
        <v>5</v>
      </c>
      <c r="X8">
        <f>[4]Feuil1!C7</f>
        <v>7</v>
      </c>
      <c r="Y8">
        <f>[4]Feuil1!D7</f>
        <v>0.7142857142857143</v>
      </c>
      <c r="Z8" s="29">
        <f>[4]Feuil1!E7</f>
        <v>9.984</v>
      </c>
      <c r="AA8">
        <f>[4]Feuil1!F7</f>
        <v>27</v>
      </c>
      <c r="AB8">
        <f>[4]Feuil1!G7</f>
        <v>0.36977777777777776</v>
      </c>
      <c r="AC8">
        <f>[4]Feuil1!H7</f>
        <v>2</v>
      </c>
      <c r="AD8" s="29">
        <f>[4]Feuil1!I7</f>
        <v>5</v>
      </c>
      <c r="AE8">
        <f>[4]Feuil1!J7</f>
        <v>0.4</v>
      </c>
      <c r="AF8">
        <f>[5]Feuil1!B7</f>
        <v>29</v>
      </c>
      <c r="AG8">
        <f>[5]Feuil1!C7</f>
        <v>0.20279720279720279</v>
      </c>
      <c r="AH8">
        <f>[5]Feuil1!D7</f>
        <v>143</v>
      </c>
      <c r="AI8">
        <f>[5]Feuil1!E7</f>
        <v>1</v>
      </c>
      <c r="AJ8">
        <f>[5]Feuil1!F7</f>
        <v>0</v>
      </c>
      <c r="AK8">
        <f>[5]Feuil1!G7</f>
        <v>3</v>
      </c>
      <c r="AL8">
        <f>[5]Feuil1!H7</f>
        <v>0</v>
      </c>
      <c r="AM8">
        <f>[6]Feuil1!B7</f>
        <v>86</v>
      </c>
      <c r="AN8">
        <f>[6]Feuil1!C7</f>
        <v>104</v>
      </c>
      <c r="AO8">
        <f>[6]Feuil1!D7</f>
        <v>0.82692307692307687</v>
      </c>
      <c r="AP8">
        <f>[6]Feuil1!E7</f>
        <v>0</v>
      </c>
      <c r="AQ8">
        <f>[6]Feuil1!F7</f>
        <v>2</v>
      </c>
      <c r="AR8">
        <f>[6]Feuil1!G7</f>
        <v>0</v>
      </c>
      <c r="AS8">
        <f>[6]Feuil1!H7</f>
        <v>1.9230769230769232E-2</v>
      </c>
      <c r="AT8">
        <f>[6]Feuil1!I7</f>
        <v>5</v>
      </c>
      <c r="AU8">
        <f>[6]Feuil1!J7</f>
        <v>3</v>
      </c>
      <c r="AV8">
        <f>[7]Feuil1!B7</f>
        <v>1378</v>
      </c>
      <c r="AW8">
        <f>[7]Feuil1!C7</f>
        <v>519</v>
      </c>
      <c r="AX8">
        <f>[7]Feuil1!D7</f>
        <v>0.37663280116110304</v>
      </c>
      <c r="AY8">
        <f>[7]Feuil1!E7</f>
        <v>276</v>
      </c>
      <c r="AZ8">
        <f>[7]Feuil1!F7</f>
        <v>795</v>
      </c>
      <c r="BA8">
        <f>[8]Feuil1!B7</f>
        <v>5</v>
      </c>
      <c r="BB8">
        <f>[8]Feuil1!C7</f>
        <v>2</v>
      </c>
      <c r="BC8">
        <f>[8]Feuil1!D7</f>
        <v>1</v>
      </c>
      <c r="BD8">
        <f>[8]Feuil1!E7</f>
        <v>2</v>
      </c>
      <c r="BE8">
        <f>[8]Feuil1!F7</f>
        <v>7</v>
      </c>
      <c r="BF8">
        <f>[8]Feuil1!G7</f>
        <v>3</v>
      </c>
      <c r="BG8">
        <f>[8]Feuil1!H7</f>
        <v>0.25</v>
      </c>
      <c r="BH8">
        <f>[8]Feuil1!I7</f>
        <v>0.41666666666666669</v>
      </c>
      <c r="BI8">
        <f>[8]Feuil1!J7</f>
        <v>267</v>
      </c>
      <c r="BJ8">
        <f>[8]Feuil1!K7</f>
        <v>0.24722222222222223</v>
      </c>
      <c r="BK8">
        <f>[9]Feuil1!B7</f>
        <v>0</v>
      </c>
      <c r="BL8">
        <f>[9]Feuil1!C7</f>
        <v>0</v>
      </c>
      <c r="BM8">
        <f>[9]Feuil1!D7</f>
        <v>1</v>
      </c>
      <c r="BN8">
        <f>[9]Feuil1!E7</f>
        <v>1</v>
      </c>
      <c r="BO8">
        <f>[9]Feuil1!F7</f>
        <v>0</v>
      </c>
      <c r="BP8">
        <f>[9]Feuil1!G7</f>
        <v>2</v>
      </c>
      <c r="BQ8">
        <f>[9]Feuil1!H7</f>
        <v>1</v>
      </c>
      <c r="BR8">
        <f>[9]Feuil1!I7</f>
        <v>0.5</v>
      </c>
      <c r="BS8">
        <f>[9]Feuil1!J7</f>
        <v>0</v>
      </c>
    </row>
    <row r="9" spans="1:71" x14ac:dyDescent="0.3">
      <c r="A9" s="23" t="s">
        <v>136</v>
      </c>
      <c r="B9">
        <f>[1]Feuil1!B8</f>
        <v>0</v>
      </c>
      <c r="C9">
        <f>[1]Feuil1!C8</f>
        <v>0</v>
      </c>
      <c r="D9">
        <f>[1]Feuil1!D8</f>
        <v>0</v>
      </c>
      <c r="E9">
        <f>[1]Feuil1!E8</f>
        <v>0</v>
      </c>
      <c r="F9">
        <f>[1]Feuil1!F8</f>
        <v>0</v>
      </c>
      <c r="G9">
        <f>[1]Feuil1!G8</f>
        <v>0</v>
      </c>
      <c r="H9">
        <f>[2]Feuil1!B8</f>
        <v>11</v>
      </c>
      <c r="I9">
        <f>[2]Feuil1!C8</f>
        <v>23</v>
      </c>
      <c r="J9" s="28">
        <f>[2]Feuil1!D8</f>
        <v>0.47826086956521741</v>
      </c>
      <c r="K9">
        <f>[2]Feuil1!E8</f>
        <v>13</v>
      </c>
      <c r="L9">
        <f>[2]Feuil1!F8</f>
        <v>10</v>
      </c>
      <c r="M9">
        <f>[2]Feuil1!G8</f>
        <v>3</v>
      </c>
      <c r="N9">
        <f>[2]Feuil1!H8</f>
        <v>22</v>
      </c>
      <c r="O9">
        <f>[2]Feuil1!I8</f>
        <v>76</v>
      </c>
      <c r="P9" s="28">
        <f>[2]Feuil1!J8</f>
        <v>0.28947368421052633</v>
      </c>
      <c r="Q9">
        <f>[2]Feuil1!K8</f>
        <v>42</v>
      </c>
      <c r="R9">
        <f>[3]Feuil1!B8</f>
        <v>4</v>
      </c>
      <c r="S9">
        <f>[3]Feuil1!C8</f>
        <v>5</v>
      </c>
      <c r="T9">
        <f>[3]Feuil1!D8</f>
        <v>0.8</v>
      </c>
      <c r="U9">
        <f>[3]Feuil1!E8</f>
        <v>0</v>
      </c>
      <c r="V9">
        <f>[3]Feuil1!F8</f>
        <v>0</v>
      </c>
      <c r="W9">
        <f>[4]Feuil1!B8</f>
        <v>6</v>
      </c>
      <c r="X9">
        <f>[4]Feuil1!C8</f>
        <v>10</v>
      </c>
      <c r="Y9">
        <f>[4]Feuil1!D8</f>
        <v>0.6</v>
      </c>
      <c r="Z9" s="29">
        <f>[4]Feuil1!E8</f>
        <v>25.005000000000003</v>
      </c>
      <c r="AA9">
        <f>[4]Feuil1!F8</f>
        <v>55</v>
      </c>
      <c r="AB9">
        <f>[4]Feuil1!G8</f>
        <v>0.45463636363636367</v>
      </c>
      <c r="AC9">
        <f>[4]Feuil1!H8</f>
        <v>5</v>
      </c>
      <c r="AD9" s="29">
        <f>[4]Feuil1!I8</f>
        <v>14</v>
      </c>
      <c r="AE9">
        <f>[4]Feuil1!J8</f>
        <v>0.35714285714285715</v>
      </c>
      <c r="AF9">
        <f>[5]Feuil1!B8</f>
        <v>113</v>
      </c>
      <c r="AG9">
        <f>[5]Feuil1!C8</f>
        <v>0.21523809523809523</v>
      </c>
      <c r="AH9">
        <f>[5]Feuil1!D8</f>
        <v>525</v>
      </c>
      <c r="AI9">
        <f>[5]Feuil1!E8</f>
        <v>11</v>
      </c>
      <c r="AJ9">
        <f>[5]Feuil1!F8</f>
        <v>4</v>
      </c>
      <c r="AK9">
        <f>[5]Feuil1!G8</f>
        <v>23</v>
      </c>
      <c r="AL9">
        <f>[5]Feuil1!H8</f>
        <v>0.17391304347826086</v>
      </c>
      <c r="AM9">
        <f>[6]Feuil1!B8</f>
        <v>289</v>
      </c>
      <c r="AN9">
        <f>[6]Feuil1!C8</f>
        <v>360</v>
      </c>
      <c r="AO9">
        <f>[6]Feuil1!D8</f>
        <v>0.80277777777777781</v>
      </c>
      <c r="AP9">
        <f>[6]Feuil1!E8</f>
        <v>24</v>
      </c>
      <c r="AQ9">
        <f>[6]Feuil1!F8</f>
        <v>42</v>
      </c>
      <c r="AR9">
        <f>[6]Feuil1!G8</f>
        <v>0.5714285714285714</v>
      </c>
      <c r="AS9">
        <f>[6]Feuil1!H8</f>
        <v>0.11666666666666667</v>
      </c>
      <c r="AT9">
        <f>[6]Feuil1!I8</f>
        <v>23</v>
      </c>
      <c r="AU9">
        <f>[6]Feuil1!J8</f>
        <v>8</v>
      </c>
      <c r="AV9">
        <f>[7]Feuil1!B8</f>
        <v>6077</v>
      </c>
      <c r="AW9">
        <f>[7]Feuil1!C8</f>
        <v>2202</v>
      </c>
      <c r="AX9">
        <f>[7]Feuil1!D8</f>
        <v>0.36234984367286488</v>
      </c>
      <c r="AY9">
        <f>[7]Feuil1!E8</f>
        <v>697</v>
      </c>
      <c r="AZ9">
        <f>[7]Feuil1!F8</f>
        <v>2899</v>
      </c>
      <c r="BA9">
        <f>[8]Feuil1!B8</f>
        <v>10</v>
      </c>
      <c r="BB9">
        <f>[8]Feuil1!C8</f>
        <v>5</v>
      </c>
      <c r="BC9">
        <f>[8]Feuil1!D8</f>
        <v>1</v>
      </c>
      <c r="BD9">
        <f>[8]Feuil1!E8</f>
        <v>4</v>
      </c>
      <c r="BE9">
        <f>[8]Feuil1!F8</f>
        <v>16</v>
      </c>
      <c r="BF9">
        <f>[8]Feuil1!G8</f>
        <v>10</v>
      </c>
      <c r="BG9">
        <f>[8]Feuil1!H8</f>
        <v>0.83333333333333337</v>
      </c>
      <c r="BH9">
        <f>[8]Feuil1!I8</f>
        <v>0.83333333333333337</v>
      </c>
      <c r="BI9">
        <f>[8]Feuil1!J8</f>
        <v>814</v>
      </c>
      <c r="BJ9">
        <f>[8]Feuil1!K8</f>
        <v>0.75370370370370365</v>
      </c>
      <c r="BK9">
        <f>[9]Feuil1!B8</f>
        <v>0</v>
      </c>
      <c r="BL9">
        <f>[9]Feuil1!C8</f>
        <v>1</v>
      </c>
      <c r="BM9">
        <f>[9]Feuil1!D8</f>
        <v>1</v>
      </c>
      <c r="BN9">
        <f>[9]Feuil1!E8</f>
        <v>2</v>
      </c>
      <c r="BO9">
        <f>[9]Feuil1!F8</f>
        <v>0.25</v>
      </c>
      <c r="BP9">
        <f>[9]Feuil1!G8</f>
        <v>4</v>
      </c>
      <c r="BQ9">
        <f>[9]Feuil1!H8</f>
        <v>2</v>
      </c>
      <c r="BR9">
        <f>[9]Feuil1!I8</f>
        <v>0.5</v>
      </c>
      <c r="BS9">
        <f>[9]Feuil1!J8</f>
        <v>1</v>
      </c>
    </row>
    <row r="10" spans="1:71" x14ac:dyDescent="0.3">
      <c r="A10" s="23" t="s">
        <v>97</v>
      </c>
      <c r="B10">
        <f>[1]Feuil1!B9</f>
        <v>0</v>
      </c>
      <c r="C10">
        <f>[1]Feuil1!C9</f>
        <v>0</v>
      </c>
      <c r="D10">
        <f>[1]Feuil1!D9</f>
        <v>0</v>
      </c>
      <c r="E10">
        <f>[1]Feuil1!E9</f>
        <v>0</v>
      </c>
      <c r="F10">
        <f>[1]Feuil1!F9</f>
        <v>0</v>
      </c>
      <c r="G10">
        <f>[1]Feuil1!G9</f>
        <v>0</v>
      </c>
      <c r="H10">
        <f>[2]Feuil1!B9</f>
        <v>18</v>
      </c>
      <c r="I10">
        <f>[2]Feuil1!C9</f>
        <v>24</v>
      </c>
      <c r="J10" s="28">
        <f>[2]Feuil1!D9</f>
        <v>0.75</v>
      </c>
      <c r="K10">
        <f>[2]Feuil1!E9</f>
        <v>9</v>
      </c>
      <c r="L10">
        <f>[2]Feuil1!F9</f>
        <v>5</v>
      </c>
      <c r="M10">
        <f>[2]Feuil1!G9</f>
        <v>2</v>
      </c>
      <c r="N10">
        <f>[2]Feuil1!H9</f>
        <v>48</v>
      </c>
      <c r="O10">
        <f>[2]Feuil1!I9</f>
        <v>162</v>
      </c>
      <c r="P10" s="28">
        <f>[2]Feuil1!J9</f>
        <v>0.29629629629629628</v>
      </c>
      <c r="Q10">
        <f>[2]Feuil1!K9</f>
        <v>36</v>
      </c>
      <c r="R10">
        <f>[3]Feuil1!B9</f>
        <v>8</v>
      </c>
      <c r="S10">
        <f>[3]Feuil1!C9</f>
        <v>12</v>
      </c>
      <c r="T10">
        <f>[3]Feuil1!D9</f>
        <v>0.66666666666666663</v>
      </c>
      <c r="U10">
        <f>[3]Feuil1!E9</f>
        <v>4</v>
      </c>
      <c r="V10">
        <f>[3]Feuil1!F9</f>
        <v>2</v>
      </c>
      <c r="W10">
        <f>[4]Feuil1!B9</f>
        <v>6</v>
      </c>
      <c r="X10">
        <f>[4]Feuil1!C9</f>
        <v>8</v>
      </c>
      <c r="Y10">
        <f>[4]Feuil1!D9</f>
        <v>0.75</v>
      </c>
      <c r="Z10" s="29">
        <f>[4]Feuil1!E9</f>
        <v>34.983999999999995</v>
      </c>
      <c r="AA10">
        <f>[4]Feuil1!F9</f>
        <v>61</v>
      </c>
      <c r="AB10">
        <f>[4]Feuil1!G9</f>
        <v>0.57350819672131137</v>
      </c>
      <c r="AC10">
        <f>[4]Feuil1!H9</f>
        <v>3</v>
      </c>
      <c r="AD10" s="29">
        <f>[4]Feuil1!I9</f>
        <v>6</v>
      </c>
      <c r="AE10">
        <f>[4]Feuil1!J9</f>
        <v>0.5</v>
      </c>
      <c r="AF10">
        <f>[5]Feuil1!B9</f>
        <v>48</v>
      </c>
      <c r="AG10">
        <f>[5]Feuil1!C9</f>
        <v>0.13714285714285715</v>
      </c>
      <c r="AH10">
        <f>[5]Feuil1!D9</f>
        <v>350</v>
      </c>
      <c r="AI10">
        <f>[5]Feuil1!E9</f>
        <v>3</v>
      </c>
      <c r="AJ10">
        <f>[5]Feuil1!F9</f>
        <v>0</v>
      </c>
      <c r="AK10">
        <f>[5]Feuil1!G9</f>
        <v>0</v>
      </c>
      <c r="AL10">
        <f>[5]Feuil1!H9</f>
        <v>0</v>
      </c>
      <c r="AM10">
        <f>[6]Feuil1!B9</f>
        <v>222</v>
      </c>
      <c r="AN10">
        <f>[6]Feuil1!C9</f>
        <v>257</v>
      </c>
      <c r="AO10">
        <f>[6]Feuil1!D9</f>
        <v>0.86381322957198448</v>
      </c>
      <c r="AP10">
        <f>[6]Feuil1!E9</f>
        <v>7</v>
      </c>
      <c r="AQ10">
        <f>[6]Feuil1!F9</f>
        <v>18</v>
      </c>
      <c r="AR10">
        <f>[6]Feuil1!G9</f>
        <v>0.3888888888888889</v>
      </c>
      <c r="AS10">
        <f>[6]Feuil1!H9</f>
        <v>7.0038910505836577E-2</v>
      </c>
      <c r="AT10">
        <f>[6]Feuil1!I9</f>
        <v>13</v>
      </c>
      <c r="AU10">
        <f>[6]Feuil1!J9</f>
        <v>2</v>
      </c>
      <c r="AV10">
        <f>[7]Feuil1!B9</f>
        <v>3549</v>
      </c>
      <c r="AW10">
        <f>[7]Feuil1!C9</f>
        <v>895</v>
      </c>
      <c r="AX10">
        <f>[7]Feuil1!D9</f>
        <v>0.25218371372217524</v>
      </c>
      <c r="AY10">
        <f>[7]Feuil1!E9</f>
        <v>395</v>
      </c>
      <c r="AZ10">
        <f>[7]Feuil1!F9</f>
        <v>1290</v>
      </c>
      <c r="BA10">
        <f>[8]Feuil1!B9</f>
        <v>10</v>
      </c>
      <c r="BB10">
        <f>[8]Feuil1!C9</f>
        <v>5</v>
      </c>
      <c r="BC10">
        <f>[8]Feuil1!D9</f>
        <v>1</v>
      </c>
      <c r="BD10">
        <f>[8]Feuil1!E9</f>
        <v>4</v>
      </c>
      <c r="BE10">
        <f>[8]Feuil1!F9</f>
        <v>16</v>
      </c>
      <c r="BF10">
        <f>[8]Feuil1!G9</f>
        <v>7</v>
      </c>
      <c r="BG10">
        <f>[8]Feuil1!H9</f>
        <v>0.58333333333333337</v>
      </c>
      <c r="BH10">
        <f>[8]Feuil1!I9</f>
        <v>0.83333333333333337</v>
      </c>
      <c r="BI10">
        <f>[8]Feuil1!J9</f>
        <v>491</v>
      </c>
      <c r="BJ10">
        <f>[8]Feuil1!K9</f>
        <v>0.45462962962962961</v>
      </c>
      <c r="BK10">
        <f>[9]Feuil1!B9</f>
        <v>0</v>
      </c>
      <c r="BL10">
        <f>[9]Feuil1!C9</f>
        <v>0</v>
      </c>
      <c r="BM10">
        <f>[9]Feuil1!D9</f>
        <v>2</v>
      </c>
      <c r="BN10">
        <f>[9]Feuil1!E9</f>
        <v>0</v>
      </c>
      <c r="BO10">
        <f>[9]Feuil1!F9</f>
        <v>0</v>
      </c>
      <c r="BP10">
        <f>[9]Feuil1!G9</f>
        <v>2</v>
      </c>
      <c r="BQ10">
        <f>[9]Feuil1!H9</f>
        <v>1</v>
      </c>
      <c r="BR10">
        <f>[9]Feuil1!I9</f>
        <v>0.5</v>
      </c>
      <c r="BS10">
        <f>[9]Feuil1!J9</f>
        <v>0</v>
      </c>
    </row>
    <row r="11" spans="1:71" x14ac:dyDescent="0.3">
      <c r="A11" s="23" t="s">
        <v>98</v>
      </c>
      <c r="B11">
        <f>[1]Feuil1!B10</f>
        <v>0</v>
      </c>
      <c r="C11">
        <f>[1]Feuil1!C10</f>
        <v>0</v>
      </c>
      <c r="D11">
        <f>[1]Feuil1!D10</f>
        <v>0</v>
      </c>
      <c r="E11">
        <f>[1]Feuil1!E10</f>
        <v>0</v>
      </c>
      <c r="F11">
        <f>[1]Feuil1!F10</f>
        <v>0</v>
      </c>
      <c r="G11">
        <f>[1]Feuil1!G10</f>
        <v>0</v>
      </c>
      <c r="H11">
        <f>[2]Feuil1!B10</f>
        <v>20</v>
      </c>
      <c r="I11">
        <f>[2]Feuil1!C10</f>
        <v>35</v>
      </c>
      <c r="J11" s="28">
        <f>[2]Feuil1!D10</f>
        <v>0.5714285714285714</v>
      </c>
      <c r="K11">
        <f>[2]Feuil1!E10</f>
        <v>10</v>
      </c>
      <c r="L11">
        <f>[2]Feuil1!F10</f>
        <v>13</v>
      </c>
      <c r="M11">
        <f>[2]Feuil1!G10</f>
        <v>7</v>
      </c>
      <c r="N11">
        <f>[2]Feuil1!H10</f>
        <v>48</v>
      </c>
      <c r="O11">
        <f>[2]Feuil1!I10</f>
        <v>131</v>
      </c>
      <c r="P11" s="28">
        <f>[2]Feuil1!J10</f>
        <v>0.36641221374045801</v>
      </c>
      <c r="Q11">
        <f>[2]Feuil1!K10</f>
        <v>44</v>
      </c>
      <c r="R11">
        <f>[3]Feuil1!B10</f>
        <v>14</v>
      </c>
      <c r="S11">
        <f>[3]Feuil1!C10</f>
        <v>9</v>
      </c>
      <c r="T11">
        <f>[3]Feuil1!D10</f>
        <v>1.5555555555555556</v>
      </c>
      <c r="U11">
        <f>[3]Feuil1!E10</f>
        <v>3</v>
      </c>
      <c r="V11">
        <f>[3]Feuil1!F10</f>
        <v>0</v>
      </c>
      <c r="W11">
        <f>[4]Feuil1!B10</f>
        <v>3</v>
      </c>
      <c r="X11">
        <f>[4]Feuil1!C10</f>
        <v>4</v>
      </c>
      <c r="Y11">
        <f>[4]Feuil1!D10</f>
        <v>0.75</v>
      </c>
      <c r="Z11" s="29">
        <f>[4]Feuil1!E10</f>
        <v>39.006</v>
      </c>
      <c r="AA11">
        <f>[4]Feuil1!F10</f>
        <v>76</v>
      </c>
      <c r="AB11">
        <f>[4]Feuil1!G10</f>
        <v>0.51323684210526321</v>
      </c>
      <c r="AC11">
        <f>[4]Feuil1!H10</f>
        <v>2</v>
      </c>
      <c r="AD11" s="29">
        <f>[4]Feuil1!I10</f>
        <v>9</v>
      </c>
      <c r="AE11">
        <f>[4]Feuil1!J10</f>
        <v>0.22222222222222221</v>
      </c>
      <c r="AF11">
        <f>[5]Feuil1!B10</f>
        <v>77</v>
      </c>
      <c r="AG11">
        <f>[5]Feuil1!C10</f>
        <v>0.16739130434782609</v>
      </c>
      <c r="AH11">
        <f>[5]Feuil1!D10</f>
        <v>460</v>
      </c>
      <c r="AI11">
        <f>[5]Feuil1!E10</f>
        <v>6</v>
      </c>
      <c r="AJ11">
        <f>[5]Feuil1!F10</f>
        <v>1</v>
      </c>
      <c r="AK11">
        <f>[5]Feuil1!G10</f>
        <v>4</v>
      </c>
      <c r="AL11">
        <f>[5]Feuil1!H10</f>
        <v>0.25</v>
      </c>
      <c r="AM11">
        <f>[6]Feuil1!B10</f>
        <v>272</v>
      </c>
      <c r="AN11">
        <f>[6]Feuil1!C10</f>
        <v>324</v>
      </c>
      <c r="AO11">
        <f>[6]Feuil1!D10</f>
        <v>0.83950617283950613</v>
      </c>
      <c r="AP11">
        <f>[6]Feuil1!E10</f>
        <v>5</v>
      </c>
      <c r="AQ11">
        <f>[6]Feuil1!F10</f>
        <v>20</v>
      </c>
      <c r="AR11">
        <f>[6]Feuil1!G10</f>
        <v>0.25</v>
      </c>
      <c r="AS11">
        <f>[6]Feuil1!H10</f>
        <v>6.1728395061728392E-2</v>
      </c>
      <c r="AT11">
        <f>[6]Feuil1!I10</f>
        <v>19</v>
      </c>
      <c r="AU11">
        <f>[6]Feuil1!J10</f>
        <v>4</v>
      </c>
      <c r="AV11">
        <f>[7]Feuil1!B10</f>
        <v>4715</v>
      </c>
      <c r="AW11">
        <f>[7]Feuil1!C10</f>
        <v>1220</v>
      </c>
      <c r="AX11">
        <f>[7]Feuil1!D10</f>
        <v>0.25874867444326616</v>
      </c>
      <c r="AY11">
        <f>[7]Feuil1!E10</f>
        <v>358</v>
      </c>
      <c r="AZ11">
        <f>[7]Feuil1!F10</f>
        <v>1578</v>
      </c>
      <c r="BA11">
        <f>[8]Feuil1!B10</f>
        <v>10</v>
      </c>
      <c r="BB11">
        <f>[8]Feuil1!C10</f>
        <v>5</v>
      </c>
      <c r="BC11">
        <f>[8]Feuil1!D10</f>
        <v>0</v>
      </c>
      <c r="BD11">
        <f>[8]Feuil1!E10</f>
        <v>5</v>
      </c>
      <c r="BE11">
        <f>[8]Feuil1!F10</f>
        <v>15</v>
      </c>
      <c r="BF11">
        <f>[8]Feuil1!G10</f>
        <v>5</v>
      </c>
      <c r="BG11">
        <f>[8]Feuil1!H10</f>
        <v>0.41666666666666669</v>
      </c>
      <c r="BH11">
        <f>[8]Feuil1!I10</f>
        <v>0.83333333333333337</v>
      </c>
      <c r="BI11">
        <f>[8]Feuil1!J10</f>
        <v>540</v>
      </c>
      <c r="BJ11">
        <f>[8]Feuil1!K10</f>
        <v>0.5</v>
      </c>
      <c r="BK11">
        <f>[9]Feuil1!B10</f>
        <v>0</v>
      </c>
      <c r="BL11">
        <f>[9]Feuil1!C10</f>
        <v>0</v>
      </c>
      <c r="BM11">
        <f>[9]Feuil1!D10</f>
        <v>5</v>
      </c>
      <c r="BN11">
        <f>[9]Feuil1!E10</f>
        <v>2</v>
      </c>
      <c r="BO11">
        <f>[9]Feuil1!F10</f>
        <v>0</v>
      </c>
      <c r="BP11">
        <f>[9]Feuil1!G10</f>
        <v>7</v>
      </c>
      <c r="BQ11">
        <f>[9]Feuil1!H10</f>
        <v>3</v>
      </c>
      <c r="BR11">
        <f>[9]Feuil1!I10</f>
        <v>0.42857142857142855</v>
      </c>
      <c r="BS11">
        <f>[9]Feuil1!J10</f>
        <v>1</v>
      </c>
    </row>
    <row r="12" spans="1:71" x14ac:dyDescent="0.3">
      <c r="A12" s="23" t="s">
        <v>99</v>
      </c>
      <c r="B12">
        <f>[1]Feuil1!B11</f>
        <v>0</v>
      </c>
      <c r="C12">
        <f>[1]Feuil1!C11</f>
        <v>0</v>
      </c>
      <c r="D12">
        <f>[1]Feuil1!D11</f>
        <v>0</v>
      </c>
      <c r="E12">
        <f>[1]Feuil1!E11</f>
        <v>0</v>
      </c>
      <c r="F12">
        <f>[1]Feuil1!F11</f>
        <v>0</v>
      </c>
      <c r="G12">
        <f>[1]Feuil1!G11</f>
        <v>0</v>
      </c>
      <c r="H12">
        <f>[2]Feuil1!B11</f>
        <v>3</v>
      </c>
      <c r="I12">
        <f>[2]Feuil1!C11</f>
        <v>4</v>
      </c>
      <c r="J12" s="28">
        <f>[2]Feuil1!D11</f>
        <v>0.75</v>
      </c>
      <c r="K12">
        <f>[2]Feuil1!E11</f>
        <v>3</v>
      </c>
      <c r="L12">
        <f>[2]Feuil1!F11</f>
        <v>3</v>
      </c>
      <c r="M12">
        <f>[2]Feuil1!G11</f>
        <v>1</v>
      </c>
      <c r="N12">
        <f>[2]Feuil1!H11</f>
        <v>9</v>
      </c>
      <c r="O12">
        <f>[2]Feuil1!I11</f>
        <v>37</v>
      </c>
      <c r="P12" s="28">
        <f>[2]Feuil1!J11</f>
        <v>0.24324324324324326</v>
      </c>
      <c r="Q12">
        <f>[2]Feuil1!K11</f>
        <v>9</v>
      </c>
      <c r="R12">
        <f>[3]Feuil1!B11</f>
        <v>1</v>
      </c>
      <c r="S12">
        <f>[3]Feuil1!C11</f>
        <v>3</v>
      </c>
      <c r="T12">
        <f>[3]Feuil1!D11</f>
        <v>0.33333333333333331</v>
      </c>
      <c r="U12">
        <f>[3]Feuil1!E11</f>
        <v>1</v>
      </c>
      <c r="V12">
        <f>[3]Feuil1!F11</f>
        <v>0</v>
      </c>
      <c r="W12">
        <f>[4]Feuil1!B11</f>
        <v>1</v>
      </c>
      <c r="X12">
        <f>[4]Feuil1!C11</f>
        <v>2</v>
      </c>
      <c r="Y12">
        <f>[4]Feuil1!D11</f>
        <v>0.5</v>
      </c>
      <c r="Z12" s="29">
        <f>[4]Feuil1!E11</f>
        <v>12</v>
      </c>
      <c r="AA12">
        <f>[4]Feuil1!F11</f>
        <v>23</v>
      </c>
      <c r="AB12">
        <f>[4]Feuil1!G11</f>
        <v>0.52173913043478259</v>
      </c>
      <c r="AC12">
        <f>[4]Feuil1!H11</f>
        <v>7</v>
      </c>
      <c r="AD12" s="29">
        <f>[4]Feuil1!I11</f>
        <v>8.9701492537313428</v>
      </c>
      <c r="AE12">
        <f>[4]Feuil1!J11</f>
        <v>0.78036605657237945</v>
      </c>
      <c r="AF12">
        <f>[5]Feuil1!B11</f>
        <v>25</v>
      </c>
      <c r="AG12">
        <f>[5]Feuil1!C11</f>
        <v>0.27777777777777779</v>
      </c>
      <c r="AH12">
        <f>[5]Feuil1!D11</f>
        <v>90</v>
      </c>
      <c r="AI12">
        <f>[5]Feuil1!E11</f>
        <v>6</v>
      </c>
      <c r="AJ12">
        <f>[5]Feuil1!F11</f>
        <v>0</v>
      </c>
      <c r="AK12">
        <f>[5]Feuil1!G11</f>
        <v>0</v>
      </c>
      <c r="AL12">
        <f>[5]Feuil1!H11</f>
        <v>0</v>
      </c>
      <c r="AM12">
        <f>[6]Feuil1!B11</f>
        <v>45</v>
      </c>
      <c r="AN12">
        <f>[6]Feuil1!C11</f>
        <v>56</v>
      </c>
      <c r="AO12">
        <f>[6]Feuil1!D11</f>
        <v>0.8035714285714286</v>
      </c>
      <c r="AP12">
        <f>[6]Feuil1!E11</f>
        <v>2</v>
      </c>
      <c r="AQ12">
        <f>[6]Feuil1!F11</f>
        <v>2</v>
      </c>
      <c r="AR12">
        <f>[6]Feuil1!G11</f>
        <v>1</v>
      </c>
      <c r="AS12">
        <f>[6]Feuil1!H11</f>
        <v>3.5714285714285712E-2</v>
      </c>
      <c r="AT12">
        <f>[6]Feuil1!I11</f>
        <v>6</v>
      </c>
      <c r="AU12">
        <f>[6]Feuil1!J11</f>
        <v>4</v>
      </c>
      <c r="AV12">
        <f>[7]Feuil1!B11</f>
        <v>701</v>
      </c>
      <c r="AW12">
        <f>[7]Feuil1!C11</f>
        <v>182</v>
      </c>
      <c r="AX12">
        <f>[7]Feuil1!D11</f>
        <v>0.25962910128388017</v>
      </c>
      <c r="AY12">
        <f>[7]Feuil1!E11</f>
        <v>106</v>
      </c>
      <c r="AZ12">
        <f>[7]Feuil1!F11</f>
        <v>288</v>
      </c>
      <c r="BA12">
        <f>[8]Feuil1!B11</f>
        <v>3</v>
      </c>
      <c r="BB12">
        <f>[8]Feuil1!C11</f>
        <v>1</v>
      </c>
      <c r="BC12">
        <f>[8]Feuil1!D11</f>
        <v>1</v>
      </c>
      <c r="BD12">
        <f>[8]Feuil1!E11</f>
        <v>1</v>
      </c>
      <c r="BE12">
        <f>[8]Feuil1!F11</f>
        <v>4</v>
      </c>
      <c r="BF12">
        <f>[8]Feuil1!G11</f>
        <v>3</v>
      </c>
      <c r="BG12">
        <f>[8]Feuil1!H11</f>
        <v>0.25</v>
      </c>
      <c r="BH12">
        <f>[8]Feuil1!I11</f>
        <v>0.25</v>
      </c>
      <c r="BI12">
        <f>[8]Feuil1!J11</f>
        <v>242</v>
      </c>
      <c r="BJ12">
        <f>[8]Feuil1!K11</f>
        <v>0.22407407407407406</v>
      </c>
      <c r="BK12">
        <f>[9]Feuil1!B11</f>
        <v>0</v>
      </c>
      <c r="BL12">
        <f>[9]Feuil1!C11</f>
        <v>1</v>
      </c>
      <c r="BM12">
        <f>[9]Feuil1!D11</f>
        <v>2</v>
      </c>
      <c r="BN12">
        <f>[9]Feuil1!E11</f>
        <v>0</v>
      </c>
      <c r="BO12">
        <f>[9]Feuil1!F11</f>
        <v>0.33333333333333331</v>
      </c>
      <c r="BP12">
        <f>[9]Feuil1!G11</f>
        <v>3</v>
      </c>
      <c r="BQ12">
        <f>[9]Feuil1!H11</f>
        <v>0</v>
      </c>
      <c r="BR12">
        <f>[9]Feuil1!I11</f>
        <v>0</v>
      </c>
      <c r="BS12">
        <f>[9]Feuil1!J11</f>
        <v>1</v>
      </c>
    </row>
    <row r="13" spans="1:71" x14ac:dyDescent="0.3">
      <c r="A13" s="23" t="s">
        <v>137</v>
      </c>
      <c r="B13">
        <f>[1]Feuil1!B12</f>
        <v>3</v>
      </c>
      <c r="C13">
        <f>[1]Feuil1!C12</f>
        <v>0</v>
      </c>
      <c r="D13">
        <f>[1]Feuil1!D12</f>
        <v>0</v>
      </c>
      <c r="E13">
        <f>[1]Feuil1!E12</f>
        <v>0</v>
      </c>
      <c r="F13">
        <f>[1]Feuil1!F12</f>
        <v>2</v>
      </c>
      <c r="G13">
        <f>[1]Feuil1!G12</f>
        <v>1</v>
      </c>
      <c r="H13">
        <f>[2]Feuil1!B12</f>
        <v>2</v>
      </c>
      <c r="I13">
        <f>[2]Feuil1!C12</f>
        <v>4</v>
      </c>
      <c r="J13" s="28">
        <f>[2]Feuil1!D12</f>
        <v>0.5</v>
      </c>
      <c r="K13">
        <f>[2]Feuil1!E12</f>
        <v>4</v>
      </c>
      <c r="L13">
        <f>[2]Feuil1!F12</f>
        <v>3</v>
      </c>
      <c r="M13">
        <f>[2]Feuil1!G12</f>
        <v>0</v>
      </c>
      <c r="N13">
        <f>[2]Feuil1!H12</f>
        <v>17</v>
      </c>
      <c r="O13">
        <f>[2]Feuil1!I12</f>
        <v>45</v>
      </c>
      <c r="P13" s="28">
        <f>[2]Feuil1!J12</f>
        <v>0.37777777777777777</v>
      </c>
      <c r="Q13">
        <f>[2]Feuil1!K12</f>
        <v>16</v>
      </c>
      <c r="R13">
        <f>[3]Feuil1!B12</f>
        <v>4</v>
      </c>
      <c r="S13">
        <f>[3]Feuil1!C12</f>
        <v>9</v>
      </c>
      <c r="T13">
        <f>[3]Feuil1!D12</f>
        <v>0.44444444444444442</v>
      </c>
      <c r="U13">
        <f>[3]Feuil1!E12</f>
        <v>1</v>
      </c>
      <c r="V13">
        <f>[3]Feuil1!F12</f>
        <v>0</v>
      </c>
      <c r="W13">
        <f>[4]Feuil1!B12</f>
        <v>9</v>
      </c>
      <c r="X13">
        <f>[4]Feuil1!C12</f>
        <v>22</v>
      </c>
      <c r="Y13">
        <f>[4]Feuil1!D12</f>
        <v>0.40909090909090912</v>
      </c>
      <c r="Z13" s="29">
        <f>[4]Feuil1!E12</f>
        <v>16.994</v>
      </c>
      <c r="AA13">
        <f>[4]Feuil1!F12</f>
        <v>57</v>
      </c>
      <c r="AB13">
        <f>[4]Feuil1!G12</f>
        <v>0.29814035087719298</v>
      </c>
      <c r="AC13">
        <f>[4]Feuil1!H12</f>
        <v>2</v>
      </c>
      <c r="AD13" s="29">
        <f>[4]Feuil1!I12</f>
        <v>15.030303030303031</v>
      </c>
      <c r="AE13">
        <f>[4]Feuil1!J12</f>
        <v>0.13306451612903225</v>
      </c>
      <c r="AF13">
        <f>[5]Feuil1!B12</f>
        <v>59</v>
      </c>
      <c r="AG13">
        <f>[5]Feuil1!C12</f>
        <v>0.35542168674698793</v>
      </c>
      <c r="AH13">
        <f>[5]Feuil1!D12</f>
        <v>166</v>
      </c>
      <c r="AI13">
        <f>[5]Feuil1!E12</f>
        <v>27</v>
      </c>
      <c r="AJ13">
        <f>[5]Feuil1!F12</f>
        <v>0</v>
      </c>
      <c r="AK13">
        <f>[5]Feuil1!G12</f>
        <v>4</v>
      </c>
      <c r="AL13">
        <f>[5]Feuil1!H12</f>
        <v>0</v>
      </c>
      <c r="AM13">
        <f>[6]Feuil1!B12</f>
        <v>59</v>
      </c>
      <c r="AN13">
        <f>[6]Feuil1!C12</f>
        <v>75</v>
      </c>
      <c r="AO13">
        <f>[6]Feuil1!D12</f>
        <v>0.78666666666666663</v>
      </c>
      <c r="AP13">
        <f>[6]Feuil1!E12</f>
        <v>1</v>
      </c>
      <c r="AQ13">
        <f>[6]Feuil1!F12</f>
        <v>2</v>
      </c>
      <c r="AR13">
        <f>[6]Feuil1!G12</f>
        <v>0.5</v>
      </c>
      <c r="AS13">
        <f>[6]Feuil1!H12</f>
        <v>2.6666666666666668E-2</v>
      </c>
      <c r="AT13">
        <f>[6]Feuil1!I12</f>
        <v>1</v>
      </c>
      <c r="AU13">
        <f>[6]Feuil1!J12</f>
        <v>4</v>
      </c>
      <c r="AV13">
        <f>[7]Feuil1!B12</f>
        <v>865</v>
      </c>
      <c r="AW13">
        <f>[7]Feuil1!C12</f>
        <v>139</v>
      </c>
      <c r="AX13">
        <f>[7]Feuil1!D12</f>
        <v>0.16069364161849711</v>
      </c>
      <c r="AY13">
        <f>[7]Feuil1!E12</f>
        <v>363</v>
      </c>
      <c r="AZ13">
        <f>[7]Feuil1!F12</f>
        <v>502</v>
      </c>
      <c r="BA13">
        <f>[8]Feuil1!B12</f>
        <v>9</v>
      </c>
      <c r="BB13">
        <f>[8]Feuil1!C12</f>
        <v>5</v>
      </c>
      <c r="BC13">
        <f>[8]Feuil1!D12</f>
        <v>0</v>
      </c>
      <c r="BD13">
        <f>[8]Feuil1!E12</f>
        <v>4</v>
      </c>
      <c r="BE13">
        <f>[8]Feuil1!F12</f>
        <v>15</v>
      </c>
      <c r="BF13">
        <f>[8]Feuil1!G12</f>
        <v>4</v>
      </c>
      <c r="BG13">
        <f>[8]Feuil1!H12</f>
        <v>0.33333333333333331</v>
      </c>
      <c r="BH13">
        <f>[8]Feuil1!I12</f>
        <v>0.75</v>
      </c>
      <c r="BI13">
        <f>[8]Feuil1!J12</f>
        <v>440</v>
      </c>
      <c r="BJ13">
        <f>[8]Feuil1!K12</f>
        <v>0.40740740740740738</v>
      </c>
      <c r="BK13">
        <f>[9]Feuil1!B12</f>
        <v>0</v>
      </c>
      <c r="BL13">
        <f>[9]Feuil1!C12</f>
        <v>5</v>
      </c>
      <c r="BM13">
        <f>[9]Feuil1!D12</f>
        <v>3</v>
      </c>
      <c r="BN13">
        <f>[9]Feuil1!E12</f>
        <v>3</v>
      </c>
      <c r="BO13">
        <f>[9]Feuil1!F12</f>
        <v>0.45454545454545453</v>
      </c>
      <c r="BP13">
        <f>[9]Feuil1!G12</f>
        <v>11</v>
      </c>
      <c r="BQ13">
        <f>[9]Feuil1!H12</f>
        <v>1</v>
      </c>
      <c r="BR13">
        <f>[9]Feuil1!I12</f>
        <v>9.0909090909090912E-2</v>
      </c>
      <c r="BS13">
        <f>[9]Feuil1!J12</f>
        <v>3</v>
      </c>
    </row>
    <row r="14" spans="1:71" x14ac:dyDescent="0.3">
      <c r="A14" s="23" t="s">
        <v>101</v>
      </c>
      <c r="B14">
        <f>[1]Feuil1!B13</f>
        <v>0</v>
      </c>
      <c r="C14">
        <f>[1]Feuil1!C13</f>
        <v>0</v>
      </c>
      <c r="D14">
        <f>[1]Feuil1!D13</f>
        <v>0</v>
      </c>
      <c r="E14">
        <f>[1]Feuil1!E13</f>
        <v>0</v>
      </c>
      <c r="F14">
        <f>[1]Feuil1!F13</f>
        <v>0</v>
      </c>
      <c r="G14">
        <f>[1]Feuil1!G13</f>
        <v>0</v>
      </c>
      <c r="H14">
        <f>[2]Feuil1!B13</f>
        <v>1</v>
      </c>
      <c r="I14">
        <f>[2]Feuil1!C13</f>
        <v>2</v>
      </c>
      <c r="J14" s="28">
        <f>[2]Feuil1!D13</f>
        <v>0.5</v>
      </c>
      <c r="K14">
        <f>[2]Feuil1!E13</f>
        <v>1</v>
      </c>
      <c r="L14">
        <f>[2]Feuil1!F13</f>
        <v>2</v>
      </c>
      <c r="M14">
        <f>[2]Feuil1!G13</f>
        <v>1</v>
      </c>
      <c r="N14">
        <f>[2]Feuil1!H13</f>
        <v>5</v>
      </c>
      <c r="O14">
        <f>[2]Feuil1!I13</f>
        <v>14</v>
      </c>
      <c r="P14" s="28">
        <f>[2]Feuil1!J13</f>
        <v>0.35714285714285715</v>
      </c>
      <c r="Q14">
        <f>[2]Feuil1!K13</f>
        <v>4</v>
      </c>
      <c r="R14">
        <f>[3]Feuil1!B13</f>
        <v>1</v>
      </c>
      <c r="S14">
        <f>[3]Feuil1!C13</f>
        <v>5</v>
      </c>
      <c r="T14">
        <f>[3]Feuil1!D13</f>
        <v>0.2</v>
      </c>
      <c r="U14">
        <f>[3]Feuil1!E13</f>
        <v>1</v>
      </c>
      <c r="V14">
        <f>[3]Feuil1!F13</f>
        <v>0</v>
      </c>
      <c r="W14">
        <f>[4]Feuil1!B13</f>
        <v>1</v>
      </c>
      <c r="X14">
        <f>[4]Feuil1!C13</f>
        <v>2</v>
      </c>
      <c r="Y14">
        <f>[4]Feuil1!D13</f>
        <v>0.5</v>
      </c>
      <c r="Z14" s="29">
        <f>[4]Feuil1!E13</f>
        <v>4</v>
      </c>
      <c r="AA14">
        <f>[4]Feuil1!F13</f>
        <v>14</v>
      </c>
      <c r="AB14">
        <f>[4]Feuil1!G13</f>
        <v>0.2857142857142857</v>
      </c>
      <c r="AC14">
        <f>[4]Feuil1!H13</f>
        <v>1</v>
      </c>
      <c r="AD14" s="29">
        <f>[4]Feuil1!I13</f>
        <v>3</v>
      </c>
      <c r="AE14">
        <f>[4]Feuil1!J13</f>
        <v>0.33333333333333331</v>
      </c>
      <c r="AF14">
        <f>[5]Feuil1!B13</f>
        <v>10</v>
      </c>
      <c r="AG14">
        <f>[5]Feuil1!C13</f>
        <v>0.17543859649122806</v>
      </c>
      <c r="AH14">
        <f>[5]Feuil1!D13</f>
        <v>57</v>
      </c>
      <c r="AI14">
        <f>[5]Feuil1!E13</f>
        <v>1</v>
      </c>
      <c r="AJ14">
        <f>[5]Feuil1!F13</f>
        <v>0</v>
      </c>
      <c r="AK14">
        <f>[5]Feuil1!G13</f>
        <v>0</v>
      </c>
      <c r="AL14">
        <f>[5]Feuil1!H13</f>
        <v>0</v>
      </c>
      <c r="AM14">
        <f>[6]Feuil1!B13</f>
        <v>37</v>
      </c>
      <c r="AN14">
        <f>[6]Feuil1!C13</f>
        <v>43</v>
      </c>
      <c r="AO14">
        <f>[6]Feuil1!D13</f>
        <v>0.86046511627906974</v>
      </c>
      <c r="AP14">
        <f>[6]Feuil1!E13</f>
        <v>1</v>
      </c>
      <c r="AQ14">
        <f>[6]Feuil1!F13</f>
        <v>1</v>
      </c>
      <c r="AR14">
        <f>[6]Feuil1!G13</f>
        <v>1</v>
      </c>
      <c r="AS14">
        <f>[6]Feuil1!H13</f>
        <v>2.3255813953488372E-2</v>
      </c>
      <c r="AT14">
        <f>[6]Feuil1!I13</f>
        <v>2</v>
      </c>
      <c r="AU14">
        <f>[6]Feuil1!J13</f>
        <v>0</v>
      </c>
      <c r="AV14">
        <f>[7]Feuil1!B13</f>
        <v>605</v>
      </c>
      <c r="AW14">
        <f>[7]Feuil1!C13</f>
        <v>235</v>
      </c>
      <c r="AX14">
        <f>[7]Feuil1!D13</f>
        <v>0.38842975206611569</v>
      </c>
      <c r="AY14">
        <f>[7]Feuil1!E13</f>
        <v>40</v>
      </c>
      <c r="AZ14">
        <f>[7]Feuil1!F13</f>
        <v>275</v>
      </c>
      <c r="BA14">
        <f>[8]Feuil1!B13</f>
        <v>5</v>
      </c>
      <c r="BB14">
        <f>[8]Feuil1!C13</f>
        <v>4</v>
      </c>
      <c r="BC14">
        <f>[8]Feuil1!D13</f>
        <v>0</v>
      </c>
      <c r="BD14">
        <f>[8]Feuil1!E13</f>
        <v>1</v>
      </c>
      <c r="BE14">
        <f>[8]Feuil1!F13</f>
        <v>12</v>
      </c>
      <c r="BF14">
        <f>[8]Feuil1!G13</f>
        <v>0</v>
      </c>
      <c r="BG14">
        <f>[8]Feuil1!H13</f>
        <v>0</v>
      </c>
      <c r="BH14">
        <f>[8]Feuil1!I13</f>
        <v>0.41666666666666669</v>
      </c>
      <c r="BI14">
        <f>[8]Feuil1!J13</f>
        <v>70</v>
      </c>
      <c r="BJ14">
        <f>[8]Feuil1!K13</f>
        <v>6.4814814814814811E-2</v>
      </c>
      <c r="BK14">
        <f>[9]Feuil1!B13</f>
        <v>0</v>
      </c>
      <c r="BL14">
        <f>[9]Feuil1!C13</f>
        <v>0</v>
      </c>
      <c r="BM14">
        <f>[9]Feuil1!D13</f>
        <v>0</v>
      </c>
      <c r="BN14">
        <f>[9]Feuil1!E13</f>
        <v>0</v>
      </c>
      <c r="BO14">
        <f>[9]Feuil1!F13</f>
        <v>0</v>
      </c>
      <c r="BP14">
        <f>[9]Feuil1!G13</f>
        <v>0</v>
      </c>
      <c r="BQ14">
        <f>[9]Feuil1!H13</f>
        <v>0</v>
      </c>
      <c r="BR14">
        <f>[9]Feuil1!I13</f>
        <v>0</v>
      </c>
      <c r="BS14">
        <f>[9]Feuil1!J13</f>
        <v>0</v>
      </c>
    </row>
    <row r="15" spans="1:71" x14ac:dyDescent="0.3">
      <c r="A15" s="23" t="s">
        <v>102</v>
      </c>
      <c r="B15">
        <f>[1]Feuil1!B14</f>
        <v>0</v>
      </c>
      <c r="C15">
        <f>[1]Feuil1!C14</f>
        <v>0</v>
      </c>
      <c r="D15">
        <f>[1]Feuil1!D14</f>
        <v>0</v>
      </c>
      <c r="E15">
        <f>[1]Feuil1!E14</f>
        <v>0</v>
      </c>
      <c r="F15">
        <f>[1]Feuil1!F14</f>
        <v>0</v>
      </c>
      <c r="G15">
        <f>[1]Feuil1!G14</f>
        <v>0</v>
      </c>
      <c r="H15">
        <f>[2]Feuil1!B14</f>
        <v>13</v>
      </c>
      <c r="I15">
        <f>[2]Feuil1!C14</f>
        <v>19</v>
      </c>
      <c r="J15" s="28">
        <f>[2]Feuil1!D14</f>
        <v>0.68421052631578949</v>
      </c>
      <c r="K15">
        <f>[2]Feuil1!E14</f>
        <v>40</v>
      </c>
      <c r="L15">
        <f>[2]Feuil1!F14</f>
        <v>5</v>
      </c>
      <c r="M15">
        <f>[2]Feuil1!G14</f>
        <v>4</v>
      </c>
      <c r="N15">
        <f>[2]Feuil1!H14</f>
        <v>31</v>
      </c>
      <c r="O15">
        <f>[2]Feuil1!I14</f>
        <v>92</v>
      </c>
      <c r="P15" s="28">
        <f>[2]Feuil1!J14</f>
        <v>0.33695652173913043</v>
      </c>
      <c r="Q15">
        <f>[2]Feuil1!K14</f>
        <v>34</v>
      </c>
      <c r="R15">
        <f>[3]Feuil1!B14</f>
        <v>6</v>
      </c>
      <c r="S15">
        <f>[3]Feuil1!C14</f>
        <v>10</v>
      </c>
      <c r="T15">
        <f>[3]Feuil1!D14</f>
        <v>0.6</v>
      </c>
      <c r="U15">
        <f>[3]Feuil1!E14</f>
        <v>3</v>
      </c>
      <c r="V15">
        <f>[3]Feuil1!F14</f>
        <v>1</v>
      </c>
      <c r="W15">
        <f>[4]Feuil1!B14</f>
        <v>3</v>
      </c>
      <c r="X15">
        <f>[4]Feuil1!C14</f>
        <v>3</v>
      </c>
      <c r="Y15">
        <f>[4]Feuil1!D14</f>
        <v>1</v>
      </c>
      <c r="Z15" s="29">
        <f>[4]Feuil1!E14</f>
        <v>29.987000000000002</v>
      </c>
      <c r="AA15">
        <f>[4]Feuil1!F14</f>
        <v>57</v>
      </c>
      <c r="AB15">
        <f>[4]Feuil1!G14</f>
        <v>0.5260877192982456</v>
      </c>
      <c r="AC15">
        <f>[4]Feuil1!H14</f>
        <v>8</v>
      </c>
      <c r="AD15" s="29">
        <f>[4]Feuil1!I14</f>
        <v>18.030303030303031</v>
      </c>
      <c r="AE15">
        <f>[4]Feuil1!J14</f>
        <v>0.44369747899159662</v>
      </c>
      <c r="AF15">
        <f>[5]Feuil1!B14</f>
        <v>44</v>
      </c>
      <c r="AG15">
        <f>[5]Feuil1!C14</f>
        <v>6.7588325652841785E-2</v>
      </c>
      <c r="AH15">
        <f>[5]Feuil1!D14</f>
        <v>651</v>
      </c>
      <c r="AI15">
        <f>[5]Feuil1!E14</f>
        <v>2</v>
      </c>
      <c r="AJ15">
        <f>[5]Feuil1!F14</f>
        <v>0</v>
      </c>
      <c r="AK15">
        <f>[5]Feuil1!G14</f>
        <v>1</v>
      </c>
      <c r="AL15">
        <f>[5]Feuil1!H14</f>
        <v>0</v>
      </c>
      <c r="AM15">
        <f>[6]Feuil1!B14</f>
        <v>518</v>
      </c>
      <c r="AN15">
        <f>[6]Feuil1!C14</f>
        <v>556</v>
      </c>
      <c r="AO15">
        <f>[6]Feuil1!D14</f>
        <v>0.93165467625899279</v>
      </c>
      <c r="AP15">
        <f>[6]Feuil1!E14</f>
        <v>17</v>
      </c>
      <c r="AQ15">
        <f>[6]Feuil1!F14</f>
        <v>32</v>
      </c>
      <c r="AR15">
        <f>[6]Feuil1!G14</f>
        <v>0.53125</v>
      </c>
      <c r="AS15">
        <f>[6]Feuil1!H14</f>
        <v>5.7553956834532377E-2</v>
      </c>
      <c r="AT15">
        <f>[6]Feuil1!I14</f>
        <v>17</v>
      </c>
      <c r="AU15">
        <f>[6]Feuil1!J14</f>
        <v>0</v>
      </c>
      <c r="AV15">
        <f>[7]Feuil1!B14</f>
        <v>9608</v>
      </c>
      <c r="AW15">
        <f>[7]Feuil1!C14</f>
        <v>2876</v>
      </c>
      <c r="AX15">
        <f>[7]Feuil1!D14</f>
        <v>0.29933388842631142</v>
      </c>
      <c r="AY15">
        <f>[7]Feuil1!E14</f>
        <v>953</v>
      </c>
      <c r="AZ15">
        <f>[7]Feuil1!F14</f>
        <v>3829</v>
      </c>
      <c r="BA15">
        <f>[8]Feuil1!B14</f>
        <v>11</v>
      </c>
      <c r="BB15">
        <f>[8]Feuil1!C14</f>
        <v>5</v>
      </c>
      <c r="BC15">
        <f>[8]Feuil1!D14</f>
        <v>1</v>
      </c>
      <c r="BD15">
        <f>[8]Feuil1!E14</f>
        <v>5</v>
      </c>
      <c r="BE15">
        <f>[8]Feuil1!F14</f>
        <v>16</v>
      </c>
      <c r="BF15">
        <f>[8]Feuil1!G14</f>
        <v>11</v>
      </c>
      <c r="BG15">
        <f>[8]Feuil1!H14</f>
        <v>0.91666666666666663</v>
      </c>
      <c r="BH15">
        <f>[8]Feuil1!I14</f>
        <v>0.91666666666666663</v>
      </c>
      <c r="BI15">
        <f>[8]Feuil1!J14</f>
        <v>980</v>
      </c>
      <c r="BJ15">
        <f>[8]Feuil1!K14</f>
        <v>0.90740740740740744</v>
      </c>
      <c r="BK15">
        <f>[9]Feuil1!B14</f>
        <v>0</v>
      </c>
      <c r="BL15">
        <f>[9]Feuil1!C14</f>
        <v>0</v>
      </c>
      <c r="BM15">
        <f>[9]Feuil1!D14</f>
        <v>0</v>
      </c>
      <c r="BN15">
        <f>[9]Feuil1!E14</f>
        <v>0</v>
      </c>
      <c r="BO15">
        <f>[9]Feuil1!F14</f>
        <v>0</v>
      </c>
      <c r="BP15">
        <f>[9]Feuil1!G14</f>
        <v>0</v>
      </c>
      <c r="BQ15">
        <f>[9]Feuil1!H14</f>
        <v>0</v>
      </c>
      <c r="BR15">
        <f>[9]Feuil1!I14</f>
        <v>0</v>
      </c>
      <c r="BS15">
        <f>[9]Feuil1!J14</f>
        <v>0</v>
      </c>
    </row>
    <row r="16" spans="1:71" x14ac:dyDescent="0.3">
      <c r="A16" s="23" t="s">
        <v>104</v>
      </c>
      <c r="B16">
        <f>[1]Feuil1!B15</f>
        <v>0</v>
      </c>
      <c r="C16">
        <f>[1]Feuil1!C15</f>
        <v>0</v>
      </c>
      <c r="D16">
        <f>[1]Feuil1!D15</f>
        <v>0</v>
      </c>
      <c r="E16">
        <f>[1]Feuil1!E15</f>
        <v>0</v>
      </c>
      <c r="F16">
        <f>[1]Feuil1!F15</f>
        <v>0</v>
      </c>
      <c r="G16">
        <f>[1]Feuil1!G15</f>
        <v>0</v>
      </c>
      <c r="H16">
        <f>[2]Feuil1!B15</f>
        <v>14</v>
      </c>
      <c r="I16">
        <f>[2]Feuil1!C15</f>
        <v>17</v>
      </c>
      <c r="J16" s="28">
        <f>[2]Feuil1!D15</f>
        <v>0.82352941176470584</v>
      </c>
      <c r="K16">
        <f>[2]Feuil1!E15</f>
        <v>11</v>
      </c>
      <c r="L16">
        <f>[2]Feuil1!F15</f>
        <v>8</v>
      </c>
      <c r="M16">
        <f>[2]Feuil1!G15</f>
        <v>1</v>
      </c>
      <c r="N16">
        <f>[2]Feuil1!H15</f>
        <v>14</v>
      </c>
      <c r="O16">
        <f>[2]Feuil1!I15</f>
        <v>53</v>
      </c>
      <c r="P16" s="28">
        <f>[2]Feuil1!J15</f>
        <v>0.26415094339622641</v>
      </c>
      <c r="Q16">
        <f>[2]Feuil1!K15</f>
        <v>26</v>
      </c>
      <c r="R16">
        <f>[3]Feuil1!B15</f>
        <v>2</v>
      </c>
      <c r="S16">
        <f>[3]Feuil1!C15</f>
        <v>12</v>
      </c>
      <c r="T16">
        <f>[3]Feuil1!D15</f>
        <v>0.16666666666666666</v>
      </c>
      <c r="U16">
        <f>[3]Feuil1!E15</f>
        <v>2</v>
      </c>
      <c r="V16">
        <f>[3]Feuil1!F15</f>
        <v>0</v>
      </c>
      <c r="W16">
        <f>[4]Feuil1!B15</f>
        <v>5</v>
      </c>
      <c r="X16">
        <f>[4]Feuil1!C15</f>
        <v>7</v>
      </c>
      <c r="Y16">
        <f>[4]Feuil1!D15</f>
        <v>0.7142857142857143</v>
      </c>
      <c r="Z16" s="29">
        <f>[4]Feuil1!E15</f>
        <v>32.01</v>
      </c>
      <c r="AA16">
        <f>[4]Feuil1!F15</f>
        <v>58</v>
      </c>
      <c r="AB16">
        <f>[4]Feuil1!G15</f>
        <v>0.55189655172413787</v>
      </c>
      <c r="AC16">
        <f>[4]Feuil1!H15</f>
        <v>11</v>
      </c>
      <c r="AD16" s="29">
        <f>[4]Feuil1!I15</f>
        <v>16.060606060606062</v>
      </c>
      <c r="AE16">
        <f>[4]Feuil1!J15</f>
        <v>0.68490566037735845</v>
      </c>
      <c r="AF16">
        <f>[5]Feuil1!B15</f>
        <v>60</v>
      </c>
      <c r="AG16">
        <f>[5]Feuil1!C15</f>
        <v>0.19801980198019803</v>
      </c>
      <c r="AH16">
        <f>[5]Feuil1!D15</f>
        <v>303</v>
      </c>
      <c r="AI16">
        <f>[5]Feuil1!E15</f>
        <v>12</v>
      </c>
      <c r="AJ16">
        <f>[5]Feuil1!F15</f>
        <v>1</v>
      </c>
      <c r="AK16">
        <f>[5]Feuil1!G15</f>
        <v>11</v>
      </c>
      <c r="AL16">
        <f>[5]Feuil1!H15</f>
        <v>9.0909090909090912E-2</v>
      </c>
      <c r="AM16">
        <f>[6]Feuil1!B15</f>
        <v>153</v>
      </c>
      <c r="AN16">
        <f>[6]Feuil1!C15</f>
        <v>183</v>
      </c>
      <c r="AO16">
        <f>[6]Feuil1!D15</f>
        <v>0.83606557377049184</v>
      </c>
      <c r="AP16">
        <f>[6]Feuil1!E15</f>
        <v>3</v>
      </c>
      <c r="AQ16">
        <f>[6]Feuil1!F15</f>
        <v>6</v>
      </c>
      <c r="AR16">
        <f>[6]Feuil1!G15</f>
        <v>0.5</v>
      </c>
      <c r="AS16">
        <f>[6]Feuil1!H15</f>
        <v>3.2786885245901641E-2</v>
      </c>
      <c r="AT16">
        <f>[6]Feuil1!I15</f>
        <v>8</v>
      </c>
      <c r="AU16">
        <f>[6]Feuil1!J15</f>
        <v>3</v>
      </c>
      <c r="AV16">
        <f>[7]Feuil1!B15</f>
        <v>2722</v>
      </c>
      <c r="AW16">
        <f>[7]Feuil1!C15</f>
        <v>1118</v>
      </c>
      <c r="AX16">
        <f>[7]Feuil1!D15</f>
        <v>0.41072740631888316</v>
      </c>
      <c r="AY16">
        <f>[7]Feuil1!E15</f>
        <v>338</v>
      </c>
      <c r="AZ16">
        <f>[7]Feuil1!F15</f>
        <v>1456</v>
      </c>
      <c r="BA16">
        <f>[8]Feuil1!B15</f>
        <v>5</v>
      </c>
      <c r="BB16">
        <f>[8]Feuil1!C15</f>
        <v>2</v>
      </c>
      <c r="BC16">
        <f>[8]Feuil1!D15</f>
        <v>1</v>
      </c>
      <c r="BD16">
        <f>[8]Feuil1!E15</f>
        <v>2</v>
      </c>
      <c r="BE16">
        <f>[8]Feuil1!F15</f>
        <v>7</v>
      </c>
      <c r="BF16">
        <f>[8]Feuil1!G15</f>
        <v>5</v>
      </c>
      <c r="BG16">
        <f>[8]Feuil1!H15</f>
        <v>0.41666666666666669</v>
      </c>
      <c r="BH16">
        <f>[8]Feuil1!I15</f>
        <v>0.41666666666666669</v>
      </c>
      <c r="BI16">
        <f>[8]Feuil1!J15</f>
        <v>381</v>
      </c>
      <c r="BJ16">
        <f>[8]Feuil1!K15</f>
        <v>0.3527777777777778</v>
      </c>
      <c r="BK16">
        <f>[9]Feuil1!B15</f>
        <v>0</v>
      </c>
      <c r="BL16">
        <f>[9]Feuil1!C15</f>
        <v>2</v>
      </c>
      <c r="BM16">
        <f>[9]Feuil1!D15</f>
        <v>1</v>
      </c>
      <c r="BN16">
        <f>[9]Feuil1!E15</f>
        <v>1</v>
      </c>
      <c r="BO16">
        <f>[9]Feuil1!F15</f>
        <v>0.5</v>
      </c>
      <c r="BP16">
        <f>[9]Feuil1!G15</f>
        <v>4</v>
      </c>
      <c r="BQ16">
        <f>[9]Feuil1!H15</f>
        <v>1</v>
      </c>
      <c r="BR16">
        <f>[9]Feuil1!I15</f>
        <v>0.25</v>
      </c>
      <c r="BS16">
        <f>[9]Feuil1!J15</f>
        <v>0</v>
      </c>
    </row>
    <row r="17" spans="1:71" x14ac:dyDescent="0.3">
      <c r="A17" s="23" t="s">
        <v>107</v>
      </c>
      <c r="B17">
        <f>[1]Feuil1!B16</f>
        <v>3</v>
      </c>
      <c r="C17">
        <f>[1]Feuil1!C16</f>
        <v>0</v>
      </c>
      <c r="D17">
        <f>[1]Feuil1!D16</f>
        <v>0</v>
      </c>
      <c r="E17">
        <f>[1]Feuil1!E16</f>
        <v>0</v>
      </c>
      <c r="F17">
        <f>[1]Feuil1!F16</f>
        <v>3</v>
      </c>
      <c r="G17">
        <f>[1]Feuil1!G16</f>
        <v>0</v>
      </c>
      <c r="H17">
        <f>[2]Feuil1!B16</f>
        <v>18</v>
      </c>
      <c r="I17">
        <f>[2]Feuil1!C16</f>
        <v>21</v>
      </c>
      <c r="J17" s="28">
        <f>[2]Feuil1!D16</f>
        <v>0.8571428571428571</v>
      </c>
      <c r="K17">
        <f>[2]Feuil1!E16</f>
        <v>36</v>
      </c>
      <c r="L17">
        <f>[2]Feuil1!F16</f>
        <v>10</v>
      </c>
      <c r="M17">
        <f>[2]Feuil1!G16</f>
        <v>10</v>
      </c>
      <c r="N17">
        <f>[2]Feuil1!H16</f>
        <v>35</v>
      </c>
      <c r="O17">
        <f>[2]Feuil1!I16</f>
        <v>97</v>
      </c>
      <c r="P17" s="28">
        <f>[2]Feuil1!J16</f>
        <v>0.36082474226804123</v>
      </c>
      <c r="Q17">
        <f>[2]Feuil1!K16</f>
        <v>61</v>
      </c>
      <c r="R17">
        <f>[3]Feuil1!B16</f>
        <v>4</v>
      </c>
      <c r="S17">
        <f>[3]Feuil1!C16</f>
        <v>3</v>
      </c>
      <c r="T17">
        <f>[3]Feuil1!D16</f>
        <v>1.3333333333333333</v>
      </c>
      <c r="U17">
        <f>[3]Feuil1!E16</f>
        <v>0</v>
      </c>
      <c r="V17">
        <f>[3]Feuil1!F16</f>
        <v>0</v>
      </c>
      <c r="W17">
        <f>[4]Feuil1!B16</f>
        <v>5</v>
      </c>
      <c r="X17">
        <f>[4]Feuil1!C16</f>
        <v>7</v>
      </c>
      <c r="Y17">
        <f>[4]Feuil1!D16</f>
        <v>0.7142857142857143</v>
      </c>
      <c r="Z17" s="29">
        <f>[4]Feuil1!E16</f>
        <v>47.997999999999998</v>
      </c>
      <c r="AA17">
        <f>[4]Feuil1!F16</f>
        <v>71</v>
      </c>
      <c r="AB17">
        <f>[4]Feuil1!G16</f>
        <v>0.67602816901408447</v>
      </c>
      <c r="AC17">
        <f>[4]Feuil1!H16</f>
        <v>21</v>
      </c>
      <c r="AD17" s="29">
        <f>[4]Feuil1!I16</f>
        <v>35.048299173986528</v>
      </c>
      <c r="AE17">
        <f>[4]Feuil1!J16</f>
        <v>0.59917315518655967</v>
      </c>
      <c r="AF17">
        <f>[5]Feuil1!B16</f>
        <v>77</v>
      </c>
      <c r="AG17">
        <f>[5]Feuil1!C16</f>
        <v>0.10860366713681241</v>
      </c>
      <c r="AH17">
        <f>[5]Feuil1!D16</f>
        <v>709</v>
      </c>
      <c r="AI17">
        <f>[5]Feuil1!E16</f>
        <v>12</v>
      </c>
      <c r="AJ17">
        <f>[5]Feuil1!F16</f>
        <v>1</v>
      </c>
      <c r="AK17">
        <f>[5]Feuil1!G16</f>
        <v>3</v>
      </c>
      <c r="AL17">
        <f>[5]Feuil1!H16</f>
        <v>0.33333333333333331</v>
      </c>
      <c r="AM17">
        <f>[6]Feuil1!B16</f>
        <v>507</v>
      </c>
      <c r="AN17">
        <f>[6]Feuil1!C16</f>
        <v>570</v>
      </c>
      <c r="AO17">
        <f>[6]Feuil1!D16</f>
        <v>0.88947368421052631</v>
      </c>
      <c r="AP17">
        <f>[6]Feuil1!E16</f>
        <v>25</v>
      </c>
      <c r="AQ17">
        <f>[6]Feuil1!F16</f>
        <v>47</v>
      </c>
      <c r="AR17">
        <f>[6]Feuil1!G16</f>
        <v>0.53191489361702127</v>
      </c>
      <c r="AS17">
        <f>[6]Feuil1!H16</f>
        <v>8.24561403508772E-2</v>
      </c>
      <c r="AT17">
        <f>[6]Feuil1!I16</f>
        <v>44</v>
      </c>
      <c r="AU17">
        <f>[6]Feuil1!J16</f>
        <v>2</v>
      </c>
      <c r="AV17">
        <f>[7]Feuil1!B16</f>
        <v>10329</v>
      </c>
      <c r="AW17">
        <f>[7]Feuil1!C16</f>
        <v>3628</v>
      </c>
      <c r="AX17">
        <f>[7]Feuil1!D16</f>
        <v>0.35124407009391034</v>
      </c>
      <c r="AY17">
        <f>[7]Feuil1!E16</f>
        <v>1091</v>
      </c>
      <c r="AZ17">
        <f>[7]Feuil1!F16</f>
        <v>4719</v>
      </c>
      <c r="BA17">
        <f>[8]Feuil1!B16</f>
        <v>10</v>
      </c>
      <c r="BB17">
        <f>[8]Feuil1!C16</f>
        <v>6</v>
      </c>
      <c r="BC17">
        <f>[8]Feuil1!D16</f>
        <v>1</v>
      </c>
      <c r="BD17">
        <f>[8]Feuil1!E16</f>
        <v>3</v>
      </c>
      <c r="BE17">
        <f>[8]Feuil1!F16</f>
        <v>19</v>
      </c>
      <c r="BF17">
        <f>[8]Feuil1!G16</f>
        <v>10</v>
      </c>
      <c r="BG17">
        <f>[8]Feuil1!H16</f>
        <v>0.83333333333333337</v>
      </c>
      <c r="BH17">
        <f>[8]Feuil1!I16</f>
        <v>0.83333333333333337</v>
      </c>
      <c r="BI17">
        <f>[8]Feuil1!J16</f>
        <v>817</v>
      </c>
      <c r="BJ17">
        <f>[8]Feuil1!K16</f>
        <v>0.75648148148148153</v>
      </c>
      <c r="BK17">
        <f>[9]Feuil1!B16</f>
        <v>2</v>
      </c>
      <c r="BL17">
        <f>[9]Feuil1!C16</f>
        <v>3</v>
      </c>
      <c r="BM17">
        <f>[9]Feuil1!D16</f>
        <v>4</v>
      </c>
      <c r="BN17">
        <f>[9]Feuil1!E16</f>
        <v>1</v>
      </c>
      <c r="BO17">
        <f>[9]Feuil1!F16</f>
        <v>0.375</v>
      </c>
      <c r="BP17">
        <f>[9]Feuil1!G16</f>
        <v>8</v>
      </c>
      <c r="BQ17">
        <f>[9]Feuil1!H16</f>
        <v>1</v>
      </c>
      <c r="BR17">
        <f>[9]Feuil1!I16</f>
        <v>0.125</v>
      </c>
      <c r="BS17">
        <f>[9]Feuil1!J16</f>
        <v>4</v>
      </c>
    </row>
    <row r="18" spans="1:71" x14ac:dyDescent="0.3">
      <c r="A18" s="23" t="s">
        <v>109</v>
      </c>
      <c r="B18">
        <f>[1]Feuil1!B17</f>
        <v>8</v>
      </c>
      <c r="C18">
        <f>[1]Feuil1!C17</f>
        <v>0</v>
      </c>
      <c r="D18">
        <f>[1]Feuil1!D17</f>
        <v>2</v>
      </c>
      <c r="E18">
        <f>[1]Feuil1!E17</f>
        <v>2</v>
      </c>
      <c r="F18">
        <f>[1]Feuil1!F17</f>
        <v>0</v>
      </c>
      <c r="G18">
        <f>[1]Feuil1!G17</f>
        <v>3</v>
      </c>
      <c r="H18">
        <f>[2]Feuil1!B17</f>
        <v>2</v>
      </c>
      <c r="I18">
        <f>[2]Feuil1!C17</f>
        <v>7</v>
      </c>
      <c r="J18" s="28">
        <f>[2]Feuil1!D17</f>
        <v>0.2857142857142857</v>
      </c>
      <c r="K18">
        <f>[2]Feuil1!E17</f>
        <v>6</v>
      </c>
      <c r="L18">
        <f>[2]Feuil1!F17</f>
        <v>1</v>
      </c>
      <c r="M18">
        <f>[2]Feuil1!G17</f>
        <v>0</v>
      </c>
      <c r="N18">
        <f>[2]Feuil1!H17</f>
        <v>25</v>
      </c>
      <c r="O18">
        <f>[2]Feuil1!I17</f>
        <v>95</v>
      </c>
      <c r="P18" s="28">
        <f>[2]Feuil1!J17</f>
        <v>0.26315789473684209</v>
      </c>
      <c r="Q18">
        <f>[2]Feuil1!K17</f>
        <v>29</v>
      </c>
      <c r="R18">
        <f>[3]Feuil1!B17</f>
        <v>19</v>
      </c>
      <c r="S18">
        <f>[3]Feuil1!C17</f>
        <v>1</v>
      </c>
      <c r="T18">
        <f>[3]Feuil1!D17</f>
        <v>19</v>
      </c>
      <c r="U18">
        <f>[3]Feuil1!E17</f>
        <v>0</v>
      </c>
      <c r="V18">
        <f>[3]Feuil1!F17</f>
        <v>0</v>
      </c>
      <c r="W18">
        <f>[4]Feuil1!B17</f>
        <v>37</v>
      </c>
      <c r="X18">
        <f>[4]Feuil1!C17</f>
        <v>62</v>
      </c>
      <c r="Y18">
        <f>[4]Feuil1!D17</f>
        <v>0.59677419354838712</v>
      </c>
      <c r="Z18" s="29">
        <f>[4]Feuil1!E17</f>
        <v>61.091000000000001</v>
      </c>
      <c r="AA18">
        <f>[4]Feuil1!F17</f>
        <v>107</v>
      </c>
      <c r="AB18">
        <f>[4]Feuil1!G17</f>
        <v>0.5709439252336449</v>
      </c>
      <c r="AC18">
        <f>[4]Feuil1!H17</f>
        <v>3</v>
      </c>
      <c r="AD18" s="29">
        <f>[4]Feuil1!I17</f>
        <v>8.0303030303030312</v>
      </c>
      <c r="AE18">
        <f>[4]Feuil1!J17</f>
        <v>0.37358490566037733</v>
      </c>
      <c r="AF18">
        <f>[5]Feuil1!B17</f>
        <v>143</v>
      </c>
      <c r="AG18">
        <f>[5]Feuil1!C17</f>
        <v>0.29979035639412999</v>
      </c>
      <c r="AH18">
        <f>[5]Feuil1!D17</f>
        <v>477</v>
      </c>
      <c r="AI18">
        <f>[5]Feuil1!E17</f>
        <v>76</v>
      </c>
      <c r="AJ18">
        <f>[5]Feuil1!F17</f>
        <v>1</v>
      </c>
      <c r="AK18">
        <f>[5]Feuil1!G17</f>
        <v>8</v>
      </c>
      <c r="AL18">
        <f>[5]Feuil1!H17</f>
        <v>0.125</v>
      </c>
      <c r="AM18">
        <f>[6]Feuil1!B17</f>
        <v>208</v>
      </c>
      <c r="AN18">
        <f>[6]Feuil1!C17</f>
        <v>269</v>
      </c>
      <c r="AO18">
        <f>[6]Feuil1!D17</f>
        <v>0.77323420074349447</v>
      </c>
      <c r="AP18">
        <f>[6]Feuil1!E17</f>
        <v>3</v>
      </c>
      <c r="AQ18">
        <f>[6]Feuil1!F17</f>
        <v>4</v>
      </c>
      <c r="AR18">
        <f>[6]Feuil1!G17</f>
        <v>0.75</v>
      </c>
      <c r="AS18">
        <f>[6]Feuil1!H17</f>
        <v>1.4869888475836431E-2</v>
      </c>
      <c r="AT18">
        <f>[6]Feuil1!I17</f>
        <v>8</v>
      </c>
      <c r="AU18">
        <f>[6]Feuil1!J17</f>
        <v>20</v>
      </c>
      <c r="AV18">
        <f>[7]Feuil1!B17</f>
        <v>3127</v>
      </c>
      <c r="AW18">
        <f>[7]Feuil1!C17</f>
        <v>663</v>
      </c>
      <c r="AX18">
        <f>[7]Feuil1!D17</f>
        <v>0.2120243044451551</v>
      </c>
      <c r="AY18">
        <f>[7]Feuil1!E17</f>
        <v>1499</v>
      </c>
      <c r="AZ18">
        <f>[7]Feuil1!F17</f>
        <v>2162</v>
      </c>
      <c r="BA18">
        <f>[8]Feuil1!B17</f>
        <v>10</v>
      </c>
      <c r="BB18">
        <f>[8]Feuil1!C17</f>
        <v>6</v>
      </c>
      <c r="BC18">
        <f>[8]Feuil1!D17</f>
        <v>1</v>
      </c>
      <c r="BD18">
        <f>[8]Feuil1!E17</f>
        <v>3</v>
      </c>
      <c r="BE18">
        <f>[8]Feuil1!F17</f>
        <v>19</v>
      </c>
      <c r="BF18">
        <f>[8]Feuil1!G17</f>
        <v>10</v>
      </c>
      <c r="BG18">
        <f>[8]Feuil1!H17</f>
        <v>0.83333333333333337</v>
      </c>
      <c r="BH18">
        <f>[8]Feuil1!I17</f>
        <v>0.83333333333333337</v>
      </c>
      <c r="BI18">
        <f>[8]Feuil1!J17</f>
        <v>900</v>
      </c>
      <c r="BJ18">
        <f>[8]Feuil1!K17</f>
        <v>0.83333333333333337</v>
      </c>
      <c r="BK18">
        <f>[9]Feuil1!B17</f>
        <v>0</v>
      </c>
      <c r="BL18">
        <f>[9]Feuil1!C17</f>
        <v>15</v>
      </c>
      <c r="BM18">
        <f>[9]Feuil1!D17</f>
        <v>10</v>
      </c>
      <c r="BN18">
        <f>[9]Feuil1!E17</f>
        <v>7</v>
      </c>
      <c r="BO18">
        <f>[9]Feuil1!F17</f>
        <v>0.46875</v>
      </c>
      <c r="BP18">
        <f>[9]Feuil1!G17</f>
        <v>32</v>
      </c>
      <c r="BQ18">
        <f>[9]Feuil1!H17</f>
        <v>7</v>
      </c>
      <c r="BR18">
        <f>[9]Feuil1!I17</f>
        <v>0.21875</v>
      </c>
      <c r="BS18">
        <f>[9]Feuil1!J17</f>
        <v>0</v>
      </c>
    </row>
    <row r="19" spans="1:71" x14ac:dyDescent="0.3">
      <c r="A19" s="23" t="s">
        <v>112</v>
      </c>
      <c r="B19">
        <f>[1]Feuil1!B18</f>
        <v>6</v>
      </c>
      <c r="C19">
        <f>[1]Feuil1!C18</f>
        <v>2</v>
      </c>
      <c r="D19">
        <f>[1]Feuil1!D18</f>
        <v>1</v>
      </c>
      <c r="E19">
        <f>[1]Feuil1!E18</f>
        <v>1</v>
      </c>
      <c r="F19">
        <f>[1]Feuil1!F18</f>
        <v>0</v>
      </c>
      <c r="G19">
        <f>[1]Feuil1!G18</f>
        <v>2</v>
      </c>
      <c r="H19">
        <f>[2]Feuil1!B18</f>
        <v>5</v>
      </c>
      <c r="I19">
        <f>[2]Feuil1!C18</f>
        <v>17</v>
      </c>
      <c r="J19" s="28">
        <f>[2]Feuil1!D18</f>
        <v>0.29411764705882354</v>
      </c>
      <c r="K19">
        <f>[2]Feuil1!E18</f>
        <v>0</v>
      </c>
      <c r="L19">
        <f>[2]Feuil1!F18</f>
        <v>3</v>
      </c>
      <c r="M19">
        <f>[2]Feuil1!G18</f>
        <v>1</v>
      </c>
      <c r="N19">
        <f>[2]Feuil1!H18</f>
        <v>33</v>
      </c>
      <c r="O19">
        <f>[2]Feuil1!I18</f>
        <v>138</v>
      </c>
      <c r="P19" s="28">
        <f>[2]Feuil1!J18</f>
        <v>0.2391304347826087</v>
      </c>
      <c r="Q19">
        <f>[2]Feuil1!K18</f>
        <v>32</v>
      </c>
      <c r="R19">
        <f>[3]Feuil1!B18</f>
        <v>44</v>
      </c>
      <c r="S19">
        <f>[3]Feuil1!C18</f>
        <v>11</v>
      </c>
      <c r="T19">
        <f>[3]Feuil1!D18</f>
        <v>4</v>
      </c>
      <c r="U19">
        <f>[3]Feuil1!E18</f>
        <v>3</v>
      </c>
      <c r="V19">
        <f>[3]Feuil1!F18</f>
        <v>0</v>
      </c>
      <c r="W19">
        <f>[4]Feuil1!B18</f>
        <v>33</v>
      </c>
      <c r="X19">
        <f>[4]Feuil1!C18</f>
        <v>63</v>
      </c>
      <c r="Y19">
        <f>[4]Feuil1!D18</f>
        <v>0.52380952380952384</v>
      </c>
      <c r="Z19" s="29">
        <f>[4]Feuil1!E18</f>
        <v>86.165999999999997</v>
      </c>
      <c r="AA19">
        <f>[4]Feuil1!F18</f>
        <v>182</v>
      </c>
      <c r="AB19">
        <f>[4]Feuil1!G18</f>
        <v>0.47343956043956043</v>
      </c>
      <c r="AC19">
        <f>[4]Feuil1!H18</f>
        <v>4</v>
      </c>
      <c r="AD19" s="29">
        <f>[4]Feuil1!I18</f>
        <v>21</v>
      </c>
      <c r="AE19">
        <f>[4]Feuil1!J18</f>
        <v>0.19047619047619047</v>
      </c>
      <c r="AF19">
        <f>[5]Feuil1!B18</f>
        <v>192</v>
      </c>
      <c r="AG19">
        <f>[5]Feuil1!C18</f>
        <v>0.29813664596273293</v>
      </c>
      <c r="AH19">
        <f>[5]Feuil1!D18</f>
        <v>644</v>
      </c>
      <c r="AI19">
        <f>[5]Feuil1!E18</f>
        <v>52</v>
      </c>
      <c r="AJ19">
        <f>[5]Feuil1!F18</f>
        <v>0</v>
      </c>
      <c r="AK19">
        <f>[5]Feuil1!G18</f>
        <v>11</v>
      </c>
      <c r="AL19">
        <f>[5]Feuil1!H18</f>
        <v>0</v>
      </c>
      <c r="AM19">
        <f>[6]Feuil1!B18</f>
        <v>297</v>
      </c>
      <c r="AN19">
        <f>[6]Feuil1!C18</f>
        <v>365</v>
      </c>
      <c r="AO19">
        <f>[6]Feuil1!D18</f>
        <v>0.81369863013698629</v>
      </c>
      <c r="AP19">
        <f>[6]Feuil1!E18</f>
        <v>18</v>
      </c>
      <c r="AQ19">
        <f>[6]Feuil1!F18</f>
        <v>25</v>
      </c>
      <c r="AR19">
        <f>[6]Feuil1!G18</f>
        <v>0.72</v>
      </c>
      <c r="AS19">
        <f>[6]Feuil1!H18</f>
        <v>6.8493150684931503E-2</v>
      </c>
      <c r="AT19">
        <f>[6]Feuil1!I18</f>
        <v>34</v>
      </c>
      <c r="AU19">
        <f>[6]Feuil1!J18</f>
        <v>19</v>
      </c>
      <c r="AV19">
        <f>[7]Feuil1!B18</f>
        <v>5462</v>
      </c>
      <c r="AW19">
        <f>[7]Feuil1!C18</f>
        <v>1815</v>
      </c>
      <c r="AX19">
        <f>[7]Feuil1!D18</f>
        <v>0.33229586232149394</v>
      </c>
      <c r="AY19">
        <f>[7]Feuil1!E18</f>
        <v>1396</v>
      </c>
      <c r="AZ19">
        <f>[7]Feuil1!F18</f>
        <v>3211</v>
      </c>
      <c r="BA19">
        <f>[8]Feuil1!B18</f>
        <v>9</v>
      </c>
      <c r="BB19">
        <f>[8]Feuil1!C18</f>
        <v>5</v>
      </c>
      <c r="BC19">
        <f>[8]Feuil1!D18</f>
        <v>0</v>
      </c>
      <c r="BD19">
        <f>[8]Feuil1!E18</f>
        <v>4</v>
      </c>
      <c r="BE19">
        <f>[8]Feuil1!F18</f>
        <v>15</v>
      </c>
      <c r="BF19">
        <f>[8]Feuil1!G18</f>
        <v>9</v>
      </c>
      <c r="BG19">
        <f>[8]Feuil1!H18</f>
        <v>0.75</v>
      </c>
      <c r="BH19">
        <f>[8]Feuil1!I18</f>
        <v>0.75</v>
      </c>
      <c r="BI19">
        <f>[8]Feuil1!J18</f>
        <v>745</v>
      </c>
      <c r="BJ19">
        <f>[8]Feuil1!K18</f>
        <v>0.68981481481481477</v>
      </c>
      <c r="BK19">
        <f>[9]Feuil1!B18</f>
        <v>2</v>
      </c>
      <c r="BL19">
        <f>[9]Feuil1!C18</f>
        <v>17</v>
      </c>
      <c r="BM19">
        <f>[9]Feuil1!D18</f>
        <v>6</v>
      </c>
      <c r="BN19">
        <f>[9]Feuil1!E18</f>
        <v>8</v>
      </c>
      <c r="BO19">
        <f>[9]Feuil1!F18</f>
        <v>0.54838709677419351</v>
      </c>
      <c r="BP19">
        <f>[9]Feuil1!G18</f>
        <v>31</v>
      </c>
      <c r="BQ19">
        <f>[9]Feuil1!H18</f>
        <v>13</v>
      </c>
      <c r="BR19">
        <f>[9]Feuil1!I18</f>
        <v>0.41935483870967744</v>
      </c>
      <c r="BS19">
        <f>[9]Feuil1!J18</f>
        <v>1</v>
      </c>
    </row>
    <row r="20" spans="1:71" x14ac:dyDescent="0.3">
      <c r="A20" s="23" t="s">
        <v>115</v>
      </c>
      <c r="B20">
        <f>[1]Feuil1!B19</f>
        <v>0</v>
      </c>
      <c r="C20">
        <f>[1]Feuil1!C19</f>
        <v>0</v>
      </c>
      <c r="D20">
        <f>[1]Feuil1!D19</f>
        <v>0</v>
      </c>
      <c r="E20">
        <f>[1]Feuil1!E19</f>
        <v>0</v>
      </c>
      <c r="F20">
        <f>[1]Feuil1!F19</f>
        <v>0</v>
      </c>
      <c r="G20">
        <f>[1]Feuil1!G19</f>
        <v>1</v>
      </c>
      <c r="H20">
        <f>[2]Feuil1!B19</f>
        <v>18</v>
      </c>
      <c r="I20">
        <f>[2]Feuil1!C19</f>
        <v>35</v>
      </c>
      <c r="J20" s="28">
        <f>[2]Feuil1!D19</f>
        <v>0.51428571428571423</v>
      </c>
      <c r="K20">
        <f>[2]Feuil1!E19</f>
        <v>10</v>
      </c>
      <c r="L20">
        <f>[2]Feuil1!F19</f>
        <v>18</v>
      </c>
      <c r="M20">
        <f>[2]Feuil1!G19</f>
        <v>2</v>
      </c>
      <c r="N20">
        <f>[2]Feuil1!H19</f>
        <v>39</v>
      </c>
      <c r="O20">
        <f>[2]Feuil1!I19</f>
        <v>114</v>
      </c>
      <c r="P20" s="28">
        <f>[2]Feuil1!J19</f>
        <v>0.34210526315789475</v>
      </c>
      <c r="Q20">
        <f>[2]Feuil1!K19</f>
        <v>43</v>
      </c>
      <c r="R20">
        <f>[3]Feuil1!B19</f>
        <v>16</v>
      </c>
      <c r="S20">
        <f>[3]Feuil1!C19</f>
        <v>6</v>
      </c>
      <c r="T20">
        <f>[3]Feuil1!D19</f>
        <v>2.6666666666666665</v>
      </c>
      <c r="U20">
        <f>[3]Feuil1!E19</f>
        <v>4</v>
      </c>
      <c r="V20">
        <f>[3]Feuil1!F19</f>
        <v>0</v>
      </c>
      <c r="W20">
        <f>[4]Feuil1!B19</f>
        <v>4</v>
      </c>
      <c r="X20">
        <f>[4]Feuil1!C19</f>
        <v>5</v>
      </c>
      <c r="Y20">
        <f>[4]Feuil1!D19</f>
        <v>0.8</v>
      </c>
      <c r="Z20" s="29">
        <f>[4]Feuil1!E19</f>
        <v>44.027999999999999</v>
      </c>
      <c r="AA20">
        <f>[4]Feuil1!F19</f>
        <v>70</v>
      </c>
      <c r="AB20">
        <f>[4]Feuil1!G19</f>
        <v>0.62897142857142851</v>
      </c>
      <c r="AC20">
        <f>[4]Feuil1!H19</f>
        <v>6</v>
      </c>
      <c r="AD20" s="29">
        <f>[4]Feuil1!I19</f>
        <v>6</v>
      </c>
      <c r="AE20">
        <f>[4]Feuil1!J19</f>
        <v>1</v>
      </c>
      <c r="AF20">
        <f>[5]Feuil1!B19</f>
        <v>53</v>
      </c>
      <c r="AG20">
        <f>[5]Feuil1!C19</f>
        <v>9.4812164579606437E-2</v>
      </c>
      <c r="AH20">
        <f>[5]Feuil1!D19</f>
        <v>559</v>
      </c>
      <c r="AI20">
        <f>[5]Feuil1!E19</f>
        <v>2</v>
      </c>
      <c r="AJ20">
        <f>[5]Feuil1!F19</f>
        <v>0</v>
      </c>
      <c r="AK20">
        <f>[5]Feuil1!G19</f>
        <v>2</v>
      </c>
      <c r="AL20">
        <f>[5]Feuil1!H19</f>
        <v>0</v>
      </c>
      <c r="AM20">
        <f>[6]Feuil1!B19</f>
        <v>415</v>
      </c>
      <c r="AN20">
        <f>[6]Feuil1!C19</f>
        <v>450</v>
      </c>
      <c r="AO20">
        <f>[6]Feuil1!D19</f>
        <v>0.92222222222222228</v>
      </c>
      <c r="AP20">
        <f>[6]Feuil1!E19</f>
        <v>16</v>
      </c>
      <c r="AQ20">
        <f>[6]Feuil1!F19</f>
        <v>26</v>
      </c>
      <c r="AR20">
        <f>[6]Feuil1!G19</f>
        <v>0.61538461538461542</v>
      </c>
      <c r="AS20">
        <f>[6]Feuil1!H19</f>
        <v>5.7777777777777775E-2</v>
      </c>
      <c r="AT20">
        <f>[6]Feuil1!I19</f>
        <v>22</v>
      </c>
      <c r="AU20">
        <f>[6]Feuil1!J19</f>
        <v>2</v>
      </c>
      <c r="AV20">
        <f>[7]Feuil1!B19</f>
        <v>7519</v>
      </c>
      <c r="AW20">
        <f>[7]Feuil1!C19</f>
        <v>2353</v>
      </c>
      <c r="AX20">
        <f>[7]Feuil1!D19</f>
        <v>0.31294055060513365</v>
      </c>
      <c r="AY20">
        <f>[7]Feuil1!E19</f>
        <v>507</v>
      </c>
      <c r="AZ20">
        <f>[7]Feuil1!F19</f>
        <v>2860</v>
      </c>
      <c r="BA20">
        <f>[8]Feuil1!B19</f>
        <v>8</v>
      </c>
      <c r="BB20">
        <f>[8]Feuil1!C19</f>
        <v>4</v>
      </c>
      <c r="BC20">
        <f>[8]Feuil1!D19</f>
        <v>1</v>
      </c>
      <c r="BD20">
        <f>[8]Feuil1!E19</f>
        <v>3</v>
      </c>
      <c r="BE20">
        <f>[8]Feuil1!F19</f>
        <v>13</v>
      </c>
      <c r="BF20">
        <f>[8]Feuil1!G19</f>
        <v>8</v>
      </c>
      <c r="BG20">
        <f>[8]Feuil1!H19</f>
        <v>0.66666666666666663</v>
      </c>
      <c r="BH20">
        <f>[8]Feuil1!I19</f>
        <v>0.66666666666666663</v>
      </c>
      <c r="BI20">
        <f>[8]Feuil1!J19</f>
        <v>673</v>
      </c>
      <c r="BJ20">
        <f>[8]Feuil1!K19</f>
        <v>0.62314814814814812</v>
      </c>
      <c r="BK20">
        <f>[9]Feuil1!B19</f>
        <v>0</v>
      </c>
      <c r="BL20">
        <f>[9]Feuil1!C19</f>
        <v>0</v>
      </c>
      <c r="BM20">
        <f>[9]Feuil1!D19</f>
        <v>3</v>
      </c>
      <c r="BN20">
        <f>[9]Feuil1!E19</f>
        <v>2</v>
      </c>
      <c r="BO20">
        <f>[9]Feuil1!F19</f>
        <v>0</v>
      </c>
      <c r="BP20">
        <f>[9]Feuil1!G19</f>
        <v>5</v>
      </c>
      <c r="BQ20">
        <f>[9]Feuil1!H19</f>
        <v>4</v>
      </c>
      <c r="BR20">
        <f>[9]Feuil1!I19</f>
        <v>0.8</v>
      </c>
      <c r="BS20">
        <f>[9]Feuil1!J19</f>
        <v>1</v>
      </c>
    </row>
    <row r="21" spans="1:71" x14ac:dyDescent="0.3">
      <c r="A21" s="23" t="s">
        <v>138</v>
      </c>
      <c r="B21">
        <f>[1]Feuil1!B20</f>
        <v>0</v>
      </c>
      <c r="C21">
        <f>[1]Feuil1!C20</f>
        <v>0</v>
      </c>
      <c r="D21">
        <f>[1]Feuil1!D20</f>
        <v>0</v>
      </c>
      <c r="E21">
        <f>[1]Feuil1!E20</f>
        <v>0</v>
      </c>
      <c r="F21">
        <f>[1]Feuil1!F20</f>
        <v>0</v>
      </c>
      <c r="G21">
        <f>[1]Feuil1!G20</f>
        <v>0</v>
      </c>
      <c r="H21">
        <f>[2]Feuil1!B20</f>
        <v>0</v>
      </c>
      <c r="I21">
        <f>[2]Feuil1!C20</f>
        <v>1</v>
      </c>
      <c r="J21" s="28">
        <f>[2]Feuil1!D20</f>
        <v>0</v>
      </c>
      <c r="K21">
        <f>[2]Feuil1!E20</f>
        <v>1</v>
      </c>
      <c r="L21">
        <f>[2]Feuil1!F20</f>
        <v>0</v>
      </c>
      <c r="M21">
        <f>[2]Feuil1!G20</f>
        <v>0</v>
      </c>
      <c r="N21">
        <f>[2]Feuil1!H20</f>
        <v>1</v>
      </c>
      <c r="O21">
        <f>[2]Feuil1!I20</f>
        <v>4</v>
      </c>
      <c r="P21" s="28">
        <f>[2]Feuil1!J20</f>
        <v>0.25</v>
      </c>
      <c r="Q21">
        <f>[2]Feuil1!K20</f>
        <v>2</v>
      </c>
      <c r="R21">
        <f>[3]Feuil1!B20</f>
        <v>1</v>
      </c>
      <c r="S21">
        <f>[3]Feuil1!C20</f>
        <v>1</v>
      </c>
      <c r="T21">
        <f>[3]Feuil1!D20</f>
        <v>1</v>
      </c>
      <c r="U21">
        <f>[3]Feuil1!E20</f>
        <v>1</v>
      </c>
      <c r="V21">
        <f>[3]Feuil1!F20</f>
        <v>0</v>
      </c>
      <c r="W21">
        <f>[4]Feuil1!B20</f>
        <v>0</v>
      </c>
      <c r="X21">
        <f>[4]Feuil1!C20</f>
        <v>1</v>
      </c>
      <c r="Y21">
        <f>[4]Feuil1!D20</f>
        <v>0</v>
      </c>
      <c r="Z21" s="29">
        <f>[4]Feuil1!E20</f>
        <v>1</v>
      </c>
      <c r="AA21">
        <f>[4]Feuil1!F20</f>
        <v>4</v>
      </c>
      <c r="AB21">
        <f>[4]Feuil1!G20</f>
        <v>0.25</v>
      </c>
      <c r="AC21">
        <f>[4]Feuil1!H20</f>
        <v>0</v>
      </c>
      <c r="AD21" s="29">
        <f>[4]Feuil1!I20</f>
        <v>0</v>
      </c>
      <c r="AE21">
        <f>[4]Feuil1!J20</f>
        <v>0</v>
      </c>
      <c r="AF21">
        <f>[5]Feuil1!B20</f>
        <v>3</v>
      </c>
      <c r="AG21">
        <f>[5]Feuil1!C20</f>
        <v>0.27272727272727271</v>
      </c>
      <c r="AH21">
        <f>[5]Feuil1!D20</f>
        <v>11</v>
      </c>
      <c r="AI21">
        <f>[5]Feuil1!E20</f>
        <v>1</v>
      </c>
      <c r="AJ21">
        <f>[5]Feuil1!F20</f>
        <v>0</v>
      </c>
      <c r="AK21">
        <f>[5]Feuil1!G20</f>
        <v>1</v>
      </c>
      <c r="AL21">
        <f>[5]Feuil1!H20</f>
        <v>0</v>
      </c>
      <c r="AM21">
        <f>[6]Feuil1!B20</f>
        <v>5</v>
      </c>
      <c r="AN21">
        <f>[6]Feuil1!C20</f>
        <v>5</v>
      </c>
      <c r="AO21">
        <f>[6]Feuil1!D20</f>
        <v>1</v>
      </c>
      <c r="AP21">
        <f>[6]Feuil1!E20</f>
        <v>0</v>
      </c>
      <c r="AQ21">
        <f>[6]Feuil1!F20</f>
        <v>0</v>
      </c>
      <c r="AR21">
        <f>[6]Feuil1!G20</f>
        <v>0</v>
      </c>
      <c r="AS21">
        <f>[6]Feuil1!H20</f>
        <v>0</v>
      </c>
      <c r="AT21">
        <f>[6]Feuil1!I20</f>
        <v>0</v>
      </c>
      <c r="AU21">
        <f>[6]Feuil1!J20</f>
        <v>0</v>
      </c>
      <c r="AV21">
        <f>[7]Feuil1!B20</f>
        <v>94</v>
      </c>
      <c r="AW21">
        <f>[7]Feuil1!C20</f>
        <v>28</v>
      </c>
      <c r="AX21">
        <f>[7]Feuil1!D20</f>
        <v>0.2978723404255319</v>
      </c>
      <c r="AY21">
        <f>[7]Feuil1!E20</f>
        <v>4</v>
      </c>
      <c r="AZ21">
        <f>[7]Feuil1!F20</f>
        <v>32</v>
      </c>
      <c r="BA21">
        <f>[8]Feuil1!B20</f>
        <v>1</v>
      </c>
      <c r="BB21">
        <f>[8]Feuil1!C20</f>
        <v>1</v>
      </c>
      <c r="BC21">
        <f>[8]Feuil1!D20</f>
        <v>0</v>
      </c>
      <c r="BD21">
        <f>[8]Feuil1!E20</f>
        <v>0</v>
      </c>
      <c r="BE21">
        <f>[8]Feuil1!F20</f>
        <v>3</v>
      </c>
      <c r="BF21">
        <f>[8]Feuil1!G20</f>
        <v>0</v>
      </c>
      <c r="BG21">
        <f>[8]Feuil1!H20</f>
        <v>0</v>
      </c>
      <c r="BH21">
        <f>[8]Feuil1!I20</f>
        <v>8.3333333333333329E-2</v>
      </c>
      <c r="BI21">
        <f>[8]Feuil1!J20</f>
        <v>10</v>
      </c>
      <c r="BJ21">
        <f>[8]Feuil1!K20</f>
        <v>9.2592592592592587E-3</v>
      </c>
      <c r="BK21">
        <f>[9]Feuil1!B20</f>
        <v>0</v>
      </c>
      <c r="BL21">
        <f>[9]Feuil1!C20</f>
        <v>0</v>
      </c>
      <c r="BM21">
        <f>[9]Feuil1!D20</f>
        <v>0</v>
      </c>
      <c r="BN21">
        <f>[9]Feuil1!E20</f>
        <v>0</v>
      </c>
      <c r="BO21">
        <f>[9]Feuil1!F20</f>
        <v>0</v>
      </c>
      <c r="BP21">
        <f>[9]Feuil1!G20</f>
        <v>0</v>
      </c>
      <c r="BQ21">
        <f>[9]Feuil1!H20</f>
        <v>0</v>
      </c>
      <c r="BR21">
        <f>[9]Feuil1!I20</f>
        <v>0</v>
      </c>
      <c r="BS21">
        <f>[9]Feuil1!J20</f>
        <v>0</v>
      </c>
    </row>
    <row r="22" spans="1:71" x14ac:dyDescent="0.3">
      <c r="A22" s="23" t="s">
        <v>139</v>
      </c>
      <c r="B22">
        <f>[1]Feuil1!B21</f>
        <v>0</v>
      </c>
      <c r="C22">
        <f>[1]Feuil1!C21</f>
        <v>0</v>
      </c>
      <c r="D22">
        <f>[1]Feuil1!D21</f>
        <v>0</v>
      </c>
      <c r="E22">
        <f>[1]Feuil1!E21</f>
        <v>0</v>
      </c>
      <c r="F22">
        <f>[1]Feuil1!F21</f>
        <v>0</v>
      </c>
      <c r="G22">
        <f>[1]Feuil1!G21</f>
        <v>1</v>
      </c>
      <c r="H22">
        <f>[2]Feuil1!B21</f>
        <v>2</v>
      </c>
      <c r="I22">
        <f>[2]Feuil1!C21</f>
        <v>2</v>
      </c>
      <c r="J22" s="28">
        <f>[2]Feuil1!D21</f>
        <v>1</v>
      </c>
      <c r="K22">
        <f>[2]Feuil1!E21</f>
        <v>2</v>
      </c>
      <c r="L22">
        <f>[2]Feuil1!F21</f>
        <v>3</v>
      </c>
      <c r="M22">
        <f>[2]Feuil1!G21</f>
        <v>1</v>
      </c>
      <c r="N22">
        <f>[2]Feuil1!H21</f>
        <v>11</v>
      </c>
      <c r="O22">
        <f>[2]Feuil1!I21</f>
        <v>33</v>
      </c>
      <c r="P22" s="28">
        <f>[2]Feuil1!J21</f>
        <v>0.33333333333333331</v>
      </c>
      <c r="Q22">
        <f>[2]Feuil1!K21</f>
        <v>9</v>
      </c>
      <c r="R22">
        <f>[3]Feuil1!B21</f>
        <v>8</v>
      </c>
      <c r="S22">
        <f>[3]Feuil1!C21</f>
        <v>1</v>
      </c>
      <c r="T22">
        <f>[3]Feuil1!D21</f>
        <v>8</v>
      </c>
      <c r="U22">
        <f>[3]Feuil1!E21</f>
        <v>1</v>
      </c>
      <c r="V22">
        <f>[3]Feuil1!F21</f>
        <v>0</v>
      </c>
      <c r="W22">
        <f>[4]Feuil1!B21</f>
        <v>3</v>
      </c>
      <c r="X22">
        <f>[4]Feuil1!C21</f>
        <v>4</v>
      </c>
      <c r="Y22">
        <f>[4]Feuil1!D21</f>
        <v>0.75</v>
      </c>
      <c r="Z22" s="29">
        <f>[4]Feuil1!E21</f>
        <v>13.99</v>
      </c>
      <c r="AA22">
        <f>[4]Feuil1!F21</f>
        <v>20</v>
      </c>
      <c r="AB22">
        <f>[4]Feuil1!G21</f>
        <v>0.69950000000000001</v>
      </c>
      <c r="AC22">
        <f>[4]Feuil1!H21</f>
        <v>1</v>
      </c>
      <c r="AD22" s="29">
        <f>[4]Feuil1!I21</f>
        <v>1</v>
      </c>
      <c r="AE22">
        <f>[4]Feuil1!J21</f>
        <v>1</v>
      </c>
      <c r="AF22">
        <f>[5]Feuil1!B21</f>
        <v>25</v>
      </c>
      <c r="AG22">
        <f>[5]Feuil1!C21</f>
        <v>0.17482517482517482</v>
      </c>
      <c r="AH22">
        <f>[5]Feuil1!D21</f>
        <v>143</v>
      </c>
      <c r="AI22">
        <f>[5]Feuil1!E21</f>
        <v>5</v>
      </c>
      <c r="AJ22">
        <f>[5]Feuil1!F21</f>
        <v>0</v>
      </c>
      <c r="AK22">
        <f>[5]Feuil1!G21</f>
        <v>2</v>
      </c>
      <c r="AL22">
        <f>[5]Feuil1!H21</f>
        <v>0</v>
      </c>
      <c r="AM22">
        <f>[6]Feuil1!B21</f>
        <v>91</v>
      </c>
      <c r="AN22">
        <f>[6]Feuil1!C21</f>
        <v>104</v>
      </c>
      <c r="AO22">
        <f>[6]Feuil1!D21</f>
        <v>0.875</v>
      </c>
      <c r="AP22">
        <f>[6]Feuil1!E21</f>
        <v>4</v>
      </c>
      <c r="AQ22">
        <f>[6]Feuil1!F21</f>
        <v>6</v>
      </c>
      <c r="AR22">
        <f>[6]Feuil1!G21</f>
        <v>0.66666666666666663</v>
      </c>
      <c r="AS22">
        <f>[6]Feuil1!H21</f>
        <v>5.7692307692307696E-2</v>
      </c>
      <c r="AT22">
        <f>[6]Feuil1!I21</f>
        <v>10</v>
      </c>
      <c r="AU22">
        <f>[6]Feuil1!J21</f>
        <v>3</v>
      </c>
      <c r="AV22">
        <f>[7]Feuil1!B21</f>
        <v>1458</v>
      </c>
      <c r="AW22">
        <f>[7]Feuil1!C21</f>
        <v>316</v>
      </c>
      <c r="AX22">
        <f>[7]Feuil1!D21</f>
        <v>0.2167352537722908</v>
      </c>
      <c r="AY22">
        <f>[7]Feuil1!E21</f>
        <v>394</v>
      </c>
      <c r="AZ22">
        <f>[7]Feuil1!F21</f>
        <v>710</v>
      </c>
      <c r="BA22">
        <f>[8]Feuil1!B21</f>
        <v>8</v>
      </c>
      <c r="BB22">
        <f>[8]Feuil1!C21</f>
        <v>5</v>
      </c>
      <c r="BC22">
        <f>[8]Feuil1!D21</f>
        <v>1</v>
      </c>
      <c r="BD22">
        <f>[8]Feuil1!E21</f>
        <v>2</v>
      </c>
      <c r="BE22">
        <f>[8]Feuil1!F21</f>
        <v>16</v>
      </c>
      <c r="BF22">
        <f>[8]Feuil1!G21</f>
        <v>1</v>
      </c>
      <c r="BG22">
        <f>[8]Feuil1!H21</f>
        <v>8.3333333333333329E-2</v>
      </c>
      <c r="BH22">
        <f>[8]Feuil1!I21</f>
        <v>0.66666666666666663</v>
      </c>
      <c r="BI22">
        <f>[8]Feuil1!J21</f>
        <v>125</v>
      </c>
      <c r="BJ22">
        <f>[8]Feuil1!K21</f>
        <v>0.11574074074074074</v>
      </c>
      <c r="BK22">
        <f>[9]Feuil1!B21</f>
        <v>0</v>
      </c>
      <c r="BL22">
        <f>[9]Feuil1!C21</f>
        <v>2</v>
      </c>
      <c r="BM22">
        <f>[9]Feuil1!D21</f>
        <v>0</v>
      </c>
      <c r="BN22">
        <f>[9]Feuil1!E21</f>
        <v>1</v>
      </c>
      <c r="BO22">
        <f>[9]Feuil1!F21</f>
        <v>0.66666666666666663</v>
      </c>
      <c r="BP22">
        <f>[9]Feuil1!G21</f>
        <v>3</v>
      </c>
      <c r="BQ22">
        <f>[9]Feuil1!H21</f>
        <v>2</v>
      </c>
      <c r="BR22">
        <f>[9]Feuil1!I21</f>
        <v>0.66666666666666663</v>
      </c>
      <c r="BS22">
        <f>[9]Feuil1!J21</f>
        <v>0</v>
      </c>
    </row>
    <row r="23" spans="1:71" x14ac:dyDescent="0.3">
      <c r="A23" s="23" t="s">
        <v>119</v>
      </c>
      <c r="B23">
        <f>[1]Feuil1!B22</f>
        <v>0</v>
      </c>
      <c r="C23">
        <f>[1]Feuil1!C22</f>
        <v>0</v>
      </c>
      <c r="D23">
        <f>[1]Feuil1!D22</f>
        <v>0</v>
      </c>
      <c r="E23">
        <f>[1]Feuil1!E22</f>
        <v>0</v>
      </c>
      <c r="F23">
        <f>[1]Feuil1!F22</f>
        <v>0</v>
      </c>
      <c r="G23">
        <f>[1]Feuil1!G22</f>
        <v>0</v>
      </c>
      <c r="H23">
        <f>[2]Feuil1!B22</f>
        <v>3</v>
      </c>
      <c r="I23">
        <f>[2]Feuil1!C22</f>
        <v>6</v>
      </c>
      <c r="J23" s="28">
        <f>[2]Feuil1!D22</f>
        <v>0.5</v>
      </c>
      <c r="K23">
        <f>[2]Feuil1!E22</f>
        <v>1</v>
      </c>
      <c r="L23">
        <f>[2]Feuil1!F22</f>
        <v>2</v>
      </c>
      <c r="M23">
        <f>[2]Feuil1!G22</f>
        <v>1</v>
      </c>
      <c r="N23">
        <f>[2]Feuil1!H22</f>
        <v>7</v>
      </c>
      <c r="O23">
        <f>[2]Feuil1!I22</f>
        <v>26</v>
      </c>
      <c r="P23" s="28">
        <f>[2]Feuil1!J22</f>
        <v>0.26923076923076922</v>
      </c>
      <c r="Q23">
        <f>[2]Feuil1!K22</f>
        <v>10</v>
      </c>
      <c r="R23">
        <f>[3]Feuil1!B22</f>
        <v>3</v>
      </c>
      <c r="S23">
        <f>[3]Feuil1!C22</f>
        <v>2</v>
      </c>
      <c r="T23">
        <f>[3]Feuil1!D22</f>
        <v>1.5</v>
      </c>
      <c r="U23">
        <f>[3]Feuil1!E22</f>
        <v>0</v>
      </c>
      <c r="V23">
        <f>[3]Feuil1!F22</f>
        <v>0</v>
      </c>
      <c r="W23">
        <f>[4]Feuil1!B22</f>
        <v>0</v>
      </c>
      <c r="X23">
        <f>[4]Feuil1!C22</f>
        <v>2</v>
      </c>
      <c r="Y23">
        <f>[4]Feuil1!D22</f>
        <v>0</v>
      </c>
      <c r="Z23" s="29">
        <f>[4]Feuil1!E22</f>
        <v>5.9980000000000002</v>
      </c>
      <c r="AA23">
        <f>[4]Feuil1!F22</f>
        <v>13</v>
      </c>
      <c r="AB23">
        <f>[4]Feuil1!G22</f>
        <v>0.46138461538461539</v>
      </c>
      <c r="AC23">
        <f>[4]Feuil1!H22</f>
        <v>0</v>
      </c>
      <c r="AD23" s="29">
        <f>[4]Feuil1!I22</f>
        <v>0</v>
      </c>
      <c r="AE23">
        <f>[4]Feuil1!J22</f>
        <v>0</v>
      </c>
      <c r="AF23">
        <f>[5]Feuil1!B22</f>
        <v>23</v>
      </c>
      <c r="AG23">
        <f>[5]Feuil1!C22</f>
        <v>0.23958333333333334</v>
      </c>
      <c r="AH23">
        <f>[5]Feuil1!D22</f>
        <v>96</v>
      </c>
      <c r="AI23">
        <f>[5]Feuil1!E22</f>
        <v>7</v>
      </c>
      <c r="AJ23">
        <f>[5]Feuil1!F22</f>
        <v>0</v>
      </c>
      <c r="AK23">
        <f>[5]Feuil1!G22</f>
        <v>4</v>
      </c>
      <c r="AL23">
        <f>[5]Feuil1!H22</f>
        <v>0</v>
      </c>
      <c r="AM23">
        <f>[6]Feuil1!B22</f>
        <v>54</v>
      </c>
      <c r="AN23">
        <f>[6]Feuil1!C22</f>
        <v>66</v>
      </c>
      <c r="AO23">
        <f>[6]Feuil1!D22</f>
        <v>0.81818181818181823</v>
      </c>
      <c r="AP23">
        <f>[6]Feuil1!E22</f>
        <v>2</v>
      </c>
      <c r="AQ23">
        <f>[6]Feuil1!F22</f>
        <v>4</v>
      </c>
      <c r="AR23">
        <f>[6]Feuil1!G22</f>
        <v>0.5</v>
      </c>
      <c r="AS23">
        <f>[6]Feuil1!H22</f>
        <v>6.0606060606060608E-2</v>
      </c>
      <c r="AT23">
        <f>[6]Feuil1!I22</f>
        <v>6</v>
      </c>
      <c r="AU23">
        <f>[6]Feuil1!J22</f>
        <v>4</v>
      </c>
      <c r="AV23">
        <f>[7]Feuil1!B22</f>
        <v>842</v>
      </c>
      <c r="AW23">
        <f>[7]Feuil1!C22</f>
        <v>265</v>
      </c>
      <c r="AX23">
        <f>[7]Feuil1!D22</f>
        <v>0.31472684085510688</v>
      </c>
      <c r="AY23">
        <f>[7]Feuil1!E22</f>
        <v>129</v>
      </c>
      <c r="AZ23">
        <f>[7]Feuil1!F22</f>
        <v>394</v>
      </c>
      <c r="BA23">
        <f>[8]Feuil1!B22</f>
        <v>4</v>
      </c>
      <c r="BB23">
        <f>[8]Feuil1!C22</f>
        <v>2</v>
      </c>
      <c r="BC23">
        <f>[8]Feuil1!D22</f>
        <v>0</v>
      </c>
      <c r="BD23">
        <f>[8]Feuil1!E22</f>
        <v>2</v>
      </c>
      <c r="BE23">
        <f>[8]Feuil1!F22</f>
        <v>6</v>
      </c>
      <c r="BF23">
        <f>[8]Feuil1!G22</f>
        <v>1</v>
      </c>
      <c r="BG23">
        <f>[8]Feuil1!H22</f>
        <v>8.3333333333333329E-2</v>
      </c>
      <c r="BH23">
        <f>[8]Feuil1!I22</f>
        <v>0.33333333333333331</v>
      </c>
      <c r="BI23">
        <f>[8]Feuil1!J22</f>
        <v>142</v>
      </c>
      <c r="BJ23">
        <f>[8]Feuil1!K22</f>
        <v>0.13148148148148148</v>
      </c>
      <c r="BK23">
        <f>[9]Feuil1!B22</f>
        <v>0</v>
      </c>
      <c r="BL23">
        <f>[9]Feuil1!C22</f>
        <v>0</v>
      </c>
      <c r="BM23">
        <f>[9]Feuil1!D22</f>
        <v>3</v>
      </c>
      <c r="BN23">
        <f>[9]Feuil1!E22</f>
        <v>0</v>
      </c>
      <c r="BO23">
        <f>[9]Feuil1!F22</f>
        <v>0</v>
      </c>
      <c r="BP23">
        <f>[9]Feuil1!G22</f>
        <v>3</v>
      </c>
      <c r="BQ23">
        <f>[9]Feuil1!H22</f>
        <v>0</v>
      </c>
      <c r="BR23">
        <f>[9]Feuil1!I22</f>
        <v>0</v>
      </c>
      <c r="BS23">
        <f>[9]Feuil1!J22</f>
        <v>0</v>
      </c>
    </row>
    <row r="24" spans="1:71" x14ac:dyDescent="0.3">
      <c r="A24" s="23" t="s">
        <v>122</v>
      </c>
      <c r="B24">
        <f>[1]Feuil1!B23</f>
        <v>0</v>
      </c>
      <c r="C24">
        <f>[1]Feuil1!C23</f>
        <v>0</v>
      </c>
      <c r="D24">
        <f>[1]Feuil1!D23</f>
        <v>0</v>
      </c>
      <c r="E24">
        <f>[1]Feuil1!E23</f>
        <v>0</v>
      </c>
      <c r="F24">
        <f>[1]Feuil1!F23</f>
        <v>0</v>
      </c>
      <c r="G24">
        <f>[1]Feuil1!G23</f>
        <v>2</v>
      </c>
      <c r="H24">
        <f>[2]Feuil1!B23</f>
        <v>21</v>
      </c>
      <c r="I24">
        <f>[2]Feuil1!C23</f>
        <v>33</v>
      </c>
      <c r="J24" s="28">
        <f>[2]Feuil1!D23</f>
        <v>0.63636363636363635</v>
      </c>
      <c r="K24">
        <f>[2]Feuil1!E23</f>
        <v>2</v>
      </c>
      <c r="L24">
        <f>[2]Feuil1!F23</f>
        <v>6</v>
      </c>
      <c r="M24">
        <f>[2]Feuil1!G23</f>
        <v>1</v>
      </c>
      <c r="N24">
        <f>[2]Feuil1!H23</f>
        <v>34</v>
      </c>
      <c r="O24">
        <f>[2]Feuil1!I23</f>
        <v>117</v>
      </c>
      <c r="P24" s="28">
        <f>[2]Feuil1!J23</f>
        <v>0.29059829059829062</v>
      </c>
      <c r="Q24">
        <f>[2]Feuil1!K23</f>
        <v>35</v>
      </c>
      <c r="R24">
        <f>[3]Feuil1!B23</f>
        <v>12</v>
      </c>
      <c r="S24">
        <f>[3]Feuil1!C23</f>
        <v>8</v>
      </c>
      <c r="T24">
        <f>[3]Feuil1!D23</f>
        <v>1.5</v>
      </c>
      <c r="U24">
        <f>[3]Feuil1!E23</f>
        <v>3</v>
      </c>
      <c r="V24">
        <f>[3]Feuil1!F23</f>
        <v>0</v>
      </c>
      <c r="W24">
        <f>[4]Feuil1!B23</f>
        <v>17</v>
      </c>
      <c r="X24">
        <f>[4]Feuil1!C23</f>
        <v>20</v>
      </c>
      <c r="Y24">
        <f>[4]Feuil1!D23</f>
        <v>0.85</v>
      </c>
      <c r="Z24" s="29">
        <f>[4]Feuil1!E23</f>
        <v>52.978000000000009</v>
      </c>
      <c r="AA24">
        <f>[4]Feuil1!F23</f>
        <v>91</v>
      </c>
      <c r="AB24">
        <f>[4]Feuil1!G23</f>
        <v>0.58217582417582425</v>
      </c>
      <c r="AC24">
        <f>[4]Feuil1!H23</f>
        <v>3</v>
      </c>
      <c r="AD24" s="29">
        <f>[4]Feuil1!I23</f>
        <v>8.9850746268656714</v>
      </c>
      <c r="AE24">
        <f>[4]Feuil1!J23</f>
        <v>0.33388704318936879</v>
      </c>
      <c r="AF24">
        <f>[5]Feuil1!B23</f>
        <v>58</v>
      </c>
      <c r="AG24">
        <f>[5]Feuil1!C23</f>
        <v>0.10881801125703565</v>
      </c>
      <c r="AH24">
        <f>[5]Feuil1!D23</f>
        <v>533</v>
      </c>
      <c r="AI24">
        <f>[5]Feuil1!E23</f>
        <v>12</v>
      </c>
      <c r="AJ24">
        <f>[5]Feuil1!F23</f>
        <v>0</v>
      </c>
      <c r="AK24">
        <f>[5]Feuil1!G23</f>
        <v>0</v>
      </c>
      <c r="AL24">
        <f>[5]Feuil1!H23</f>
        <v>0</v>
      </c>
      <c r="AM24">
        <f>[6]Feuil1!B23</f>
        <v>386</v>
      </c>
      <c r="AN24">
        <f>[6]Feuil1!C23</f>
        <v>418</v>
      </c>
      <c r="AO24">
        <f>[6]Feuil1!D23</f>
        <v>0.92344497607655507</v>
      </c>
      <c r="AP24">
        <f>[6]Feuil1!E23</f>
        <v>10</v>
      </c>
      <c r="AQ24">
        <f>[6]Feuil1!F23</f>
        <v>12</v>
      </c>
      <c r="AR24">
        <f>[6]Feuil1!G23</f>
        <v>0.83333333333333337</v>
      </c>
      <c r="AS24">
        <f>[6]Feuil1!H23</f>
        <v>2.8708133971291867E-2</v>
      </c>
      <c r="AT24">
        <f>[6]Feuil1!I23</f>
        <v>24</v>
      </c>
      <c r="AU24">
        <f>[6]Feuil1!J23</f>
        <v>11</v>
      </c>
      <c r="AV24">
        <f>[7]Feuil1!B23</f>
        <v>6268</v>
      </c>
      <c r="AW24">
        <f>[7]Feuil1!C23</f>
        <v>1663</v>
      </c>
      <c r="AX24">
        <f>[7]Feuil1!D23</f>
        <v>0.26531589023611996</v>
      </c>
      <c r="AY24">
        <f>[7]Feuil1!E23</f>
        <v>783</v>
      </c>
      <c r="AZ24">
        <f>[7]Feuil1!F23</f>
        <v>2446</v>
      </c>
      <c r="BA24">
        <f>[8]Feuil1!B23</f>
        <v>7</v>
      </c>
      <c r="BB24">
        <f>[8]Feuil1!C23</f>
        <v>4</v>
      </c>
      <c r="BC24">
        <f>[8]Feuil1!D23</f>
        <v>1</v>
      </c>
      <c r="BD24">
        <f>[8]Feuil1!E23</f>
        <v>2</v>
      </c>
      <c r="BE24">
        <f>[8]Feuil1!F23</f>
        <v>13</v>
      </c>
      <c r="BF24">
        <f>[8]Feuil1!G23</f>
        <v>6</v>
      </c>
      <c r="BG24">
        <f>[8]Feuil1!H23</f>
        <v>0.5</v>
      </c>
      <c r="BH24">
        <f>[8]Feuil1!I23</f>
        <v>0.58333333333333337</v>
      </c>
      <c r="BI24">
        <f>[8]Feuil1!J23</f>
        <v>502</v>
      </c>
      <c r="BJ24">
        <f>[8]Feuil1!K23</f>
        <v>0.46481481481481479</v>
      </c>
      <c r="BK24">
        <f>[9]Feuil1!B23</f>
        <v>0</v>
      </c>
      <c r="BL24">
        <f>[9]Feuil1!C23</f>
        <v>0</v>
      </c>
      <c r="BM24">
        <f>[9]Feuil1!D23</f>
        <v>1</v>
      </c>
      <c r="BN24">
        <f>[9]Feuil1!E23</f>
        <v>2</v>
      </c>
      <c r="BO24">
        <f>[9]Feuil1!F23</f>
        <v>0</v>
      </c>
      <c r="BP24">
        <f>[9]Feuil1!G23</f>
        <v>3</v>
      </c>
      <c r="BQ24">
        <f>[9]Feuil1!H23</f>
        <v>1</v>
      </c>
      <c r="BR24">
        <f>[9]Feuil1!I23</f>
        <v>0.33333333333333331</v>
      </c>
      <c r="BS24">
        <f>[9]Feuil1!J23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CAB6B-F1D1-426A-ABDD-18A562B2A5CC}">
  <dimension ref="A2:BR20"/>
  <sheetViews>
    <sheetView zoomScale="90" zoomScaleNormal="90" workbookViewId="0">
      <pane xSplit="1" topLeftCell="AX1" activePane="topRight" state="frozen"/>
      <selection sqref="A1:C1"/>
      <selection pane="topRight" sqref="A1:C1"/>
    </sheetView>
  </sheetViews>
  <sheetFormatPr baseColWidth="10" defaultRowHeight="14.4" x14ac:dyDescent="0.3"/>
  <cols>
    <col min="1" max="1" width="14.6640625" bestFit="1" customWidth="1"/>
    <col min="3" max="3" width="11.88671875" bestFit="1" customWidth="1"/>
    <col min="4" max="4" width="14.109375" bestFit="1" customWidth="1"/>
    <col min="5" max="5" width="7.5546875" bestFit="1" customWidth="1"/>
    <col min="6" max="6" width="15.77734375" bestFit="1" customWidth="1"/>
    <col min="7" max="7" width="14.88671875" bestFit="1" customWidth="1"/>
    <col min="8" max="8" width="12.6640625" bestFit="1" customWidth="1"/>
    <col min="9" max="9" width="12.21875" bestFit="1" customWidth="1"/>
    <col min="10" max="10" width="14.44140625" bestFit="1" customWidth="1"/>
    <col min="11" max="11" width="12.6640625" bestFit="1" customWidth="1"/>
    <col min="12" max="12" width="12.44140625" bestFit="1" customWidth="1"/>
    <col min="13" max="13" width="7.77734375" bestFit="1" customWidth="1"/>
    <col min="14" max="14" width="14.6640625" bestFit="1" customWidth="1"/>
    <col min="15" max="15" width="14.21875" bestFit="1" customWidth="1"/>
    <col min="16" max="16" width="16.6640625" bestFit="1" customWidth="1"/>
    <col min="17" max="17" width="12.6640625" bestFit="1" customWidth="1"/>
    <col min="18" max="18" width="15.88671875" bestFit="1" customWidth="1"/>
    <col min="19" max="19" width="27" bestFit="1" customWidth="1"/>
    <col min="20" max="20" width="13.77734375" bestFit="1" customWidth="1"/>
    <col min="21" max="21" width="14.109375" bestFit="1" customWidth="1"/>
    <col min="22" max="22" width="14.5546875" bestFit="1" customWidth="1"/>
    <col min="23" max="23" width="14.109375" bestFit="1" customWidth="1"/>
    <col min="24" max="24" width="16.44140625" bestFit="1" customWidth="1"/>
    <col min="25" max="25" width="12.21875" bestFit="1" customWidth="1"/>
    <col min="26" max="26" width="13.5546875" bestFit="1" customWidth="1"/>
    <col min="27" max="27" width="14.109375" bestFit="1" customWidth="1"/>
    <col min="28" max="28" width="19" bestFit="1" customWidth="1"/>
    <col min="29" max="29" width="20.33203125" bestFit="1" customWidth="1"/>
    <col min="30" max="30" width="20.88671875" bestFit="1" customWidth="1"/>
    <col min="31" max="31" width="12.33203125" bestFit="1" customWidth="1"/>
    <col min="32" max="32" width="19.44140625" bestFit="1" customWidth="1"/>
    <col min="33" max="33" width="13.6640625" bestFit="1" customWidth="1"/>
    <col min="34" max="34" width="18.33203125" bestFit="1" customWidth="1"/>
    <col min="35" max="35" width="14.109375" bestFit="1" customWidth="1"/>
    <col min="36" max="36" width="13.6640625" bestFit="1" customWidth="1"/>
    <col min="37" max="37" width="15.77734375" bestFit="1" customWidth="1"/>
    <col min="38" max="38" width="14.21875" bestFit="1" customWidth="1"/>
    <col min="39" max="39" width="13.21875" bestFit="1" customWidth="1"/>
    <col min="40" max="40" width="16.109375" bestFit="1" customWidth="1"/>
    <col min="41" max="41" width="21.44140625" bestFit="1" customWidth="1"/>
    <col min="42" max="42" width="20.44140625" bestFit="1" customWidth="1"/>
    <col min="43" max="43" width="23.5546875" bestFit="1" customWidth="1"/>
    <col min="44" max="44" width="18.6640625" bestFit="1" customWidth="1"/>
    <col min="45" max="45" width="28.77734375" bestFit="1" customWidth="1"/>
    <col min="46" max="46" width="10.44140625" bestFit="1" customWidth="1"/>
    <col min="47" max="47" width="18.109375" bestFit="1" customWidth="1"/>
    <col min="48" max="48" width="24.5546875" bestFit="1" customWidth="1"/>
    <col min="49" max="49" width="25.88671875" bestFit="1" customWidth="1"/>
    <col min="50" max="50" width="27.21875" bestFit="1" customWidth="1"/>
    <col min="51" max="51" width="19.88671875" bestFit="1" customWidth="1"/>
    <col min="52" max="52" width="13.5546875" bestFit="1" customWidth="1"/>
    <col min="53" max="53" width="8.6640625" bestFit="1" customWidth="1"/>
    <col min="54" max="54" width="4.88671875" bestFit="1" customWidth="1"/>
    <col min="55" max="55" width="8" bestFit="1" customWidth="1"/>
    <col min="56" max="56" width="6.5546875" bestFit="1" customWidth="1"/>
    <col min="57" max="57" width="13.33203125" bestFit="1" customWidth="1"/>
    <col min="58" max="58" width="15.33203125" bestFit="1" customWidth="1"/>
    <col min="59" max="59" width="18.109375" bestFit="1" customWidth="1"/>
    <col min="60" max="60" width="8.21875" bestFit="1" customWidth="1"/>
    <col min="61" max="61" width="10.21875" bestFit="1" customWidth="1"/>
    <col min="62" max="62" width="15.44140625" bestFit="1" customWidth="1"/>
    <col min="63" max="63" width="10.21875" bestFit="1" customWidth="1"/>
    <col min="64" max="64" width="14.109375" bestFit="1" customWidth="1"/>
    <col min="65" max="65" width="11.109375" bestFit="1" customWidth="1"/>
    <col min="66" max="66" width="12" bestFit="1" customWidth="1"/>
    <col min="67" max="67" width="10.21875" bestFit="1" customWidth="1"/>
    <col min="68" max="68" width="15.21875" bestFit="1" customWidth="1"/>
    <col min="69" max="69" width="17.109375" bestFit="1" customWidth="1"/>
    <col min="70" max="70" width="8.109375" bestFit="1" customWidth="1"/>
  </cols>
  <sheetData>
    <row r="2" spans="1:70" x14ac:dyDescent="0.3">
      <c r="A2" s="13" t="s">
        <v>125</v>
      </c>
      <c r="B2" s="13" t="s">
        <v>66</v>
      </c>
      <c r="C2" s="13" t="s">
        <v>67</v>
      </c>
      <c r="D2" s="13" t="s">
        <v>68</v>
      </c>
      <c r="E2" s="13" t="s">
        <v>69</v>
      </c>
      <c r="F2" s="13" t="s">
        <v>70</v>
      </c>
      <c r="G2" s="13" t="s">
        <v>126</v>
      </c>
      <c r="H2" s="13" t="s">
        <v>49</v>
      </c>
      <c r="I2" s="13" t="s">
        <v>50</v>
      </c>
      <c r="J2" s="13" t="s">
        <v>51</v>
      </c>
      <c r="K2" s="13" t="s">
        <v>52</v>
      </c>
      <c r="L2" s="13" t="s">
        <v>53</v>
      </c>
      <c r="M2" s="13" t="s">
        <v>54</v>
      </c>
      <c r="N2" s="13" t="s">
        <v>55</v>
      </c>
      <c r="O2" s="13" t="s">
        <v>56</v>
      </c>
      <c r="P2" s="13" t="s">
        <v>57</v>
      </c>
      <c r="Q2" s="13" t="s">
        <v>60</v>
      </c>
      <c r="R2" s="13" t="s">
        <v>61</v>
      </c>
      <c r="S2" s="13" t="s">
        <v>62</v>
      </c>
      <c r="T2" s="13" t="s">
        <v>63</v>
      </c>
      <c r="U2" s="13" t="s">
        <v>64</v>
      </c>
      <c r="V2" s="13" t="s">
        <v>39</v>
      </c>
      <c r="W2" s="13" t="s">
        <v>40</v>
      </c>
      <c r="X2" s="13" t="s">
        <v>41</v>
      </c>
      <c r="Y2" s="13" t="s">
        <v>42</v>
      </c>
      <c r="Z2" s="13" t="s">
        <v>43</v>
      </c>
      <c r="AA2" s="13" t="s">
        <v>44</v>
      </c>
      <c r="AB2" s="13" t="s">
        <v>45</v>
      </c>
      <c r="AC2" s="13" t="s">
        <v>46</v>
      </c>
      <c r="AD2" s="13" t="s">
        <v>47</v>
      </c>
      <c r="AE2" s="13" t="s">
        <v>15</v>
      </c>
      <c r="AF2" s="13" t="s">
        <v>16</v>
      </c>
      <c r="AG2" s="13" t="s">
        <v>17</v>
      </c>
      <c r="AH2" s="13" t="s">
        <v>18</v>
      </c>
      <c r="AI2" s="13" t="s">
        <v>19</v>
      </c>
      <c r="AJ2" s="13" t="s">
        <v>20</v>
      </c>
      <c r="AK2" s="13" t="s">
        <v>21</v>
      </c>
      <c r="AL2" s="13" t="s">
        <v>23</v>
      </c>
      <c r="AM2" s="13" t="s">
        <v>24</v>
      </c>
      <c r="AN2" s="13" t="s">
        <v>25</v>
      </c>
      <c r="AO2" s="13" t="s">
        <v>26</v>
      </c>
      <c r="AP2" s="13" t="s">
        <v>27</v>
      </c>
      <c r="AQ2" s="13" t="s">
        <v>28</v>
      </c>
      <c r="AR2" s="13" t="s">
        <v>29</v>
      </c>
      <c r="AS2" s="13" t="s">
        <v>30</v>
      </c>
      <c r="AT2" s="13" t="s">
        <v>31</v>
      </c>
      <c r="AU2" s="13" t="s">
        <v>33</v>
      </c>
      <c r="AV2" s="13" t="s">
        <v>34</v>
      </c>
      <c r="AW2" s="13" t="s">
        <v>35</v>
      </c>
      <c r="AX2" s="13" t="s">
        <v>36</v>
      </c>
      <c r="AY2" s="13" t="s">
        <v>37</v>
      </c>
      <c r="AZ2" s="13" t="s">
        <v>72</v>
      </c>
      <c r="BA2" s="13" t="s">
        <v>73</v>
      </c>
      <c r="BB2" s="13" t="s">
        <v>74</v>
      </c>
      <c r="BC2" s="13" t="s">
        <v>75</v>
      </c>
      <c r="BD2" s="13" t="s">
        <v>76</v>
      </c>
      <c r="BE2" s="13" t="s">
        <v>77</v>
      </c>
      <c r="BF2" s="13" t="s">
        <v>78</v>
      </c>
      <c r="BG2" s="13" t="s">
        <v>79</v>
      </c>
      <c r="BH2" s="13" t="s">
        <v>80</v>
      </c>
      <c r="BI2" s="13" t="s">
        <v>81</v>
      </c>
      <c r="BJ2" s="13" t="s">
        <v>2</v>
      </c>
      <c r="BK2" s="13" t="s">
        <v>3</v>
      </c>
      <c r="BL2" s="13" t="s">
        <v>4</v>
      </c>
      <c r="BM2" s="13" t="s">
        <v>5</v>
      </c>
      <c r="BN2" s="13" t="s">
        <v>6</v>
      </c>
      <c r="BO2" s="13" t="s">
        <v>7</v>
      </c>
      <c r="BP2" s="13" t="s">
        <v>8</v>
      </c>
      <c r="BQ2" s="13" t="s">
        <v>9</v>
      </c>
      <c r="BR2" s="13" t="s">
        <v>10</v>
      </c>
    </row>
    <row r="3" spans="1:70" x14ac:dyDescent="0.3">
      <c r="A3" s="12" t="s">
        <v>0</v>
      </c>
      <c r="B3" s="13">
        <v>0</v>
      </c>
      <c r="C3" s="13"/>
      <c r="D3" s="13"/>
      <c r="E3" s="13"/>
      <c r="F3" s="13"/>
      <c r="G3" s="13">
        <v>0</v>
      </c>
      <c r="H3" s="13">
        <v>4</v>
      </c>
      <c r="I3" s="13">
        <v>7</v>
      </c>
      <c r="J3" s="17">
        <v>0.5714285714285714</v>
      </c>
      <c r="K3" s="13">
        <v>1</v>
      </c>
      <c r="L3" s="13">
        <v>3</v>
      </c>
      <c r="M3" s="13">
        <v>1</v>
      </c>
      <c r="N3" s="13">
        <v>18</v>
      </c>
      <c r="O3" s="13">
        <v>80</v>
      </c>
      <c r="P3" s="17">
        <v>0.22500000000000001</v>
      </c>
      <c r="Q3" s="13">
        <v>9</v>
      </c>
      <c r="R3" s="13">
        <v>3</v>
      </c>
      <c r="S3" s="13">
        <v>3</v>
      </c>
      <c r="T3" s="13">
        <v>1</v>
      </c>
      <c r="U3" s="13">
        <v>0</v>
      </c>
      <c r="V3" s="13">
        <v>2</v>
      </c>
      <c r="W3" s="13">
        <v>3</v>
      </c>
      <c r="X3" s="17">
        <v>0.66666666666666663</v>
      </c>
      <c r="Y3" s="13">
        <v>16</v>
      </c>
      <c r="Z3" s="13">
        <v>34</v>
      </c>
      <c r="AA3" s="17">
        <v>0.47058823529411764</v>
      </c>
      <c r="AB3" s="13">
        <v>1</v>
      </c>
      <c r="AC3" s="13">
        <v>8</v>
      </c>
      <c r="AD3" s="17">
        <v>0.125</v>
      </c>
      <c r="AE3" s="13">
        <v>222</v>
      </c>
      <c r="AF3" s="13">
        <v>6</v>
      </c>
      <c r="AG3" s="13">
        <v>41</v>
      </c>
      <c r="AH3" s="17">
        <v>0.18468468468468469</v>
      </c>
      <c r="AI3" s="13">
        <v>3</v>
      </c>
      <c r="AJ3" s="13">
        <v>12</v>
      </c>
      <c r="AK3" s="17">
        <v>0.25</v>
      </c>
      <c r="AL3" s="13">
        <v>133</v>
      </c>
      <c r="AM3" s="13">
        <v>156</v>
      </c>
      <c r="AN3" s="17">
        <v>0.85256410256410253</v>
      </c>
      <c r="AO3" s="13">
        <v>4</v>
      </c>
      <c r="AP3" s="13">
        <v>7</v>
      </c>
      <c r="AQ3" s="17">
        <v>0.5714285714285714</v>
      </c>
      <c r="AR3" s="17">
        <v>4.4871794871794872E-2</v>
      </c>
      <c r="AS3" s="13">
        <v>15</v>
      </c>
      <c r="AT3" s="13">
        <v>3</v>
      </c>
      <c r="AU3" s="22">
        <v>2403</v>
      </c>
      <c r="AV3" s="13">
        <v>947</v>
      </c>
      <c r="AW3" s="17">
        <v>0.39409071993341654</v>
      </c>
      <c r="AX3" s="13">
        <v>352</v>
      </c>
      <c r="AY3" s="13">
        <v>1299</v>
      </c>
      <c r="AZ3" s="13">
        <v>3</v>
      </c>
      <c r="BA3" s="13">
        <v>2</v>
      </c>
      <c r="BB3" s="13"/>
      <c r="BC3" s="13">
        <v>1</v>
      </c>
      <c r="BD3" s="13">
        <v>6</v>
      </c>
      <c r="BE3" s="13">
        <v>2</v>
      </c>
      <c r="BF3" s="17">
        <v>0.25</v>
      </c>
      <c r="BG3" s="17">
        <v>0.375</v>
      </c>
      <c r="BH3" s="13">
        <v>205</v>
      </c>
      <c r="BI3" s="17">
        <v>0.28472222222222221</v>
      </c>
      <c r="BJ3" s="13">
        <v>0</v>
      </c>
      <c r="BK3" s="13">
        <v>0</v>
      </c>
      <c r="BL3" s="13">
        <v>3</v>
      </c>
      <c r="BM3" s="13">
        <v>2</v>
      </c>
      <c r="BN3" s="17">
        <v>0</v>
      </c>
      <c r="BO3" s="13">
        <v>5</v>
      </c>
      <c r="BP3" s="13">
        <v>4</v>
      </c>
      <c r="BQ3" s="17">
        <v>0.8</v>
      </c>
      <c r="BR3" s="13">
        <v>0</v>
      </c>
    </row>
    <row r="4" spans="1:70" x14ac:dyDescent="0.3">
      <c r="A4" s="12" t="s">
        <v>86</v>
      </c>
      <c r="B4" s="13">
        <v>3</v>
      </c>
      <c r="C4" s="13"/>
      <c r="D4" s="13"/>
      <c r="E4" s="13"/>
      <c r="F4" s="13"/>
      <c r="G4" s="13">
        <v>0</v>
      </c>
      <c r="H4" s="13">
        <v>12</v>
      </c>
      <c r="I4" s="13">
        <v>17</v>
      </c>
      <c r="J4" s="17">
        <v>0.70588235294117652</v>
      </c>
      <c r="K4" s="13">
        <v>15</v>
      </c>
      <c r="L4" s="13">
        <v>10</v>
      </c>
      <c r="M4" s="13">
        <v>1</v>
      </c>
      <c r="N4" s="13">
        <v>32</v>
      </c>
      <c r="O4" s="13">
        <v>131</v>
      </c>
      <c r="P4" s="17">
        <v>0.24427480916030533</v>
      </c>
      <c r="Q4" s="13">
        <v>7</v>
      </c>
      <c r="R4" s="13">
        <v>13</v>
      </c>
      <c r="S4" s="13">
        <v>0.53846153846153844</v>
      </c>
      <c r="T4" s="13">
        <v>2</v>
      </c>
      <c r="U4" s="13">
        <v>0</v>
      </c>
      <c r="V4" s="13">
        <v>5</v>
      </c>
      <c r="W4" s="13">
        <v>11</v>
      </c>
      <c r="X4" s="17">
        <v>0.45454545454545453</v>
      </c>
      <c r="Y4" s="13">
        <v>36</v>
      </c>
      <c r="Z4" s="13">
        <v>78</v>
      </c>
      <c r="AA4" s="17">
        <v>0.46153846153846156</v>
      </c>
      <c r="AB4" s="13">
        <v>12</v>
      </c>
      <c r="AC4" s="13">
        <v>22</v>
      </c>
      <c r="AD4" s="17">
        <v>0.54545454545454541</v>
      </c>
      <c r="AE4" s="13">
        <v>526</v>
      </c>
      <c r="AF4" s="13">
        <v>20</v>
      </c>
      <c r="AG4" s="13">
        <v>82</v>
      </c>
      <c r="AH4" s="17">
        <v>0.155893536121673</v>
      </c>
      <c r="AI4" s="13">
        <v>3</v>
      </c>
      <c r="AJ4" s="13">
        <v>12</v>
      </c>
      <c r="AK4" s="17">
        <v>0.25</v>
      </c>
      <c r="AL4" s="13">
        <v>312</v>
      </c>
      <c r="AM4" s="13">
        <v>352</v>
      </c>
      <c r="AN4" s="17">
        <v>0.88636363636363635</v>
      </c>
      <c r="AO4" s="13">
        <v>3</v>
      </c>
      <c r="AP4" s="13">
        <v>10</v>
      </c>
      <c r="AQ4" s="17">
        <v>0.3</v>
      </c>
      <c r="AR4" s="17">
        <v>2.8409090909090908E-2</v>
      </c>
      <c r="AS4" s="13">
        <v>15</v>
      </c>
      <c r="AT4" s="13">
        <v>5</v>
      </c>
      <c r="AU4" s="22">
        <v>5262</v>
      </c>
      <c r="AV4" s="13">
        <v>1465</v>
      </c>
      <c r="AW4" s="17">
        <v>0.27841125047510451</v>
      </c>
      <c r="AX4" s="13">
        <v>898</v>
      </c>
      <c r="AY4" s="13">
        <v>2363</v>
      </c>
      <c r="AZ4" s="13">
        <v>8</v>
      </c>
      <c r="BA4" s="13">
        <v>4</v>
      </c>
      <c r="BB4" s="13">
        <v>2</v>
      </c>
      <c r="BC4" s="13">
        <v>2</v>
      </c>
      <c r="BD4" s="13">
        <v>14</v>
      </c>
      <c r="BE4" s="13">
        <v>8</v>
      </c>
      <c r="BF4" s="17">
        <v>1</v>
      </c>
      <c r="BG4" s="17">
        <v>1</v>
      </c>
      <c r="BH4" s="13">
        <v>676</v>
      </c>
      <c r="BI4" s="17">
        <v>0.93888888888888888</v>
      </c>
      <c r="BJ4" s="13">
        <v>1</v>
      </c>
      <c r="BK4" s="13">
        <v>5</v>
      </c>
      <c r="BL4" s="13">
        <v>3</v>
      </c>
      <c r="BM4" s="13">
        <v>1</v>
      </c>
      <c r="BN4" s="17">
        <v>0.55555555555555558</v>
      </c>
      <c r="BO4" s="13">
        <v>9</v>
      </c>
      <c r="BP4" s="13">
        <v>1</v>
      </c>
      <c r="BQ4" s="17">
        <v>0.1111111111111111</v>
      </c>
      <c r="BR4" s="13">
        <v>0</v>
      </c>
    </row>
    <row r="5" spans="1:70" x14ac:dyDescent="0.3">
      <c r="A5" s="12" t="s">
        <v>127</v>
      </c>
      <c r="B5" s="13">
        <v>2</v>
      </c>
      <c r="C5" s="13"/>
      <c r="D5" s="13">
        <v>1</v>
      </c>
      <c r="E5" s="13"/>
      <c r="F5" s="13"/>
      <c r="G5" s="13">
        <v>1</v>
      </c>
      <c r="H5" s="13">
        <v>0</v>
      </c>
      <c r="I5" s="13">
        <v>2</v>
      </c>
      <c r="J5" s="17">
        <v>0</v>
      </c>
      <c r="K5" s="13">
        <v>4</v>
      </c>
      <c r="L5" s="13">
        <v>4</v>
      </c>
      <c r="M5" s="13">
        <v>0</v>
      </c>
      <c r="N5" s="13">
        <v>23</v>
      </c>
      <c r="O5" s="13">
        <v>92</v>
      </c>
      <c r="P5" s="17">
        <v>0.25</v>
      </c>
      <c r="Q5" s="13">
        <v>1</v>
      </c>
      <c r="R5" s="13">
        <v>3</v>
      </c>
      <c r="S5" s="13">
        <v>0.33333333333333331</v>
      </c>
      <c r="T5" s="13">
        <v>0</v>
      </c>
      <c r="U5" s="13">
        <v>0</v>
      </c>
      <c r="V5" s="13">
        <v>2</v>
      </c>
      <c r="W5" s="13">
        <v>3</v>
      </c>
      <c r="X5" s="17">
        <v>0.66666666666666663</v>
      </c>
      <c r="Y5" s="13">
        <v>4</v>
      </c>
      <c r="Z5" s="13">
        <v>13</v>
      </c>
      <c r="AA5" s="17">
        <v>0.30769230769230771</v>
      </c>
      <c r="AB5" s="13">
        <v>1</v>
      </c>
      <c r="AC5" s="13">
        <v>3</v>
      </c>
      <c r="AD5" s="17">
        <v>0.33333333333333331</v>
      </c>
      <c r="AE5" s="13">
        <v>112</v>
      </c>
      <c r="AF5" s="13">
        <v>19</v>
      </c>
      <c r="AG5" s="13">
        <v>22</v>
      </c>
      <c r="AH5" s="17">
        <v>0.19642857142857142</v>
      </c>
      <c r="AI5" s="13">
        <v>0</v>
      </c>
      <c r="AJ5" s="13">
        <v>2</v>
      </c>
      <c r="AK5" s="17">
        <v>0</v>
      </c>
      <c r="AL5" s="13">
        <v>59</v>
      </c>
      <c r="AM5" s="13">
        <v>71</v>
      </c>
      <c r="AN5" s="17">
        <v>0.83098591549295775</v>
      </c>
      <c r="AO5" s="13">
        <v>2</v>
      </c>
      <c r="AP5" s="13">
        <v>2</v>
      </c>
      <c r="AQ5" s="17">
        <v>1</v>
      </c>
      <c r="AR5" s="17">
        <v>2.8169014084507043E-2</v>
      </c>
      <c r="AS5" s="13">
        <v>1</v>
      </c>
      <c r="AT5" s="13">
        <v>3</v>
      </c>
      <c r="AU5" s="22">
        <v>1037</v>
      </c>
      <c r="AV5" s="13">
        <v>145</v>
      </c>
      <c r="AW5" s="17">
        <v>0.13982642237222759</v>
      </c>
      <c r="AX5" s="13">
        <v>146</v>
      </c>
      <c r="AY5" s="13">
        <v>291</v>
      </c>
      <c r="AZ5" s="13">
        <v>7</v>
      </c>
      <c r="BA5" s="13">
        <v>3</v>
      </c>
      <c r="BB5" s="13">
        <v>2</v>
      </c>
      <c r="BC5" s="13">
        <v>2</v>
      </c>
      <c r="BD5" s="13">
        <v>11</v>
      </c>
      <c r="BE5" s="13">
        <v>5</v>
      </c>
      <c r="BF5" s="17">
        <v>0.625</v>
      </c>
      <c r="BG5" s="17">
        <v>0.875</v>
      </c>
      <c r="BH5" s="13">
        <v>415</v>
      </c>
      <c r="BI5" s="17">
        <v>0.57638888888888884</v>
      </c>
      <c r="BJ5" s="13">
        <v>0</v>
      </c>
      <c r="BK5" s="13">
        <v>6</v>
      </c>
      <c r="BL5" s="13">
        <v>6</v>
      </c>
      <c r="BM5" s="13">
        <v>0</v>
      </c>
      <c r="BN5" s="17">
        <v>0.5</v>
      </c>
      <c r="BO5" s="13">
        <v>12</v>
      </c>
      <c r="BP5" s="13">
        <v>2</v>
      </c>
      <c r="BQ5" s="17">
        <v>0.16666666666666666</v>
      </c>
      <c r="BR5" s="13">
        <v>3</v>
      </c>
    </row>
    <row r="6" spans="1:70" x14ac:dyDescent="0.3">
      <c r="A6" s="12" t="s">
        <v>88</v>
      </c>
      <c r="B6" s="13">
        <v>0</v>
      </c>
      <c r="C6" s="13"/>
      <c r="D6" s="13"/>
      <c r="E6" s="13"/>
      <c r="F6" s="13"/>
      <c r="G6" s="13">
        <v>0</v>
      </c>
      <c r="H6" s="13">
        <v>1</v>
      </c>
      <c r="I6" s="13">
        <v>1</v>
      </c>
      <c r="J6" s="17">
        <v>1</v>
      </c>
      <c r="K6" s="13">
        <v>0</v>
      </c>
      <c r="L6" s="13">
        <v>0</v>
      </c>
      <c r="M6" s="13">
        <v>0</v>
      </c>
      <c r="N6" s="13">
        <v>5</v>
      </c>
      <c r="O6" s="13">
        <v>10</v>
      </c>
      <c r="P6" s="17">
        <v>0.5</v>
      </c>
      <c r="Q6" s="13">
        <v>0</v>
      </c>
      <c r="R6" s="13">
        <v>1</v>
      </c>
      <c r="S6" s="13">
        <v>0</v>
      </c>
      <c r="T6" s="13">
        <v>0</v>
      </c>
      <c r="U6" s="13">
        <v>0</v>
      </c>
      <c r="V6" s="13">
        <v>0</v>
      </c>
      <c r="W6" s="13">
        <v>1</v>
      </c>
      <c r="X6" s="17">
        <v>0</v>
      </c>
      <c r="Y6" s="13">
        <v>5</v>
      </c>
      <c r="Z6" s="13">
        <v>8</v>
      </c>
      <c r="AA6" s="17">
        <v>0.625</v>
      </c>
      <c r="AB6" s="13">
        <v>4</v>
      </c>
      <c r="AC6" s="13">
        <v>5</v>
      </c>
      <c r="AD6" s="17">
        <v>0.8</v>
      </c>
      <c r="AE6" s="13">
        <v>29</v>
      </c>
      <c r="AF6" s="13">
        <v>4</v>
      </c>
      <c r="AG6" s="13">
        <v>9</v>
      </c>
      <c r="AH6" s="17">
        <v>0.31034482758620691</v>
      </c>
      <c r="AI6" s="13">
        <v>0</v>
      </c>
      <c r="AJ6" s="13">
        <v>0</v>
      </c>
      <c r="AK6" s="17" t="e">
        <v>#DIV/0!</v>
      </c>
      <c r="AL6" s="13">
        <v>16</v>
      </c>
      <c r="AM6" s="13">
        <v>21</v>
      </c>
      <c r="AN6" s="17">
        <v>0.76190476190476186</v>
      </c>
      <c r="AO6" s="13">
        <v>0</v>
      </c>
      <c r="AP6" s="13">
        <v>1</v>
      </c>
      <c r="AQ6" s="17">
        <v>0</v>
      </c>
      <c r="AR6" s="17">
        <v>4.7619047619047616E-2</v>
      </c>
      <c r="AS6" s="13">
        <v>2</v>
      </c>
      <c r="AT6" s="13">
        <v>1</v>
      </c>
      <c r="AU6" s="22">
        <v>218</v>
      </c>
      <c r="AV6" s="13">
        <v>33</v>
      </c>
      <c r="AW6" s="17">
        <v>0.15137614678899083</v>
      </c>
      <c r="AX6" s="13">
        <v>67</v>
      </c>
      <c r="AY6" s="13">
        <v>100</v>
      </c>
      <c r="AZ6" s="13">
        <v>4</v>
      </c>
      <c r="BA6" s="13">
        <v>2</v>
      </c>
      <c r="BB6" s="13">
        <v>1</v>
      </c>
      <c r="BC6" s="13">
        <v>1</v>
      </c>
      <c r="BD6" s="13">
        <v>7</v>
      </c>
      <c r="BE6" s="13"/>
      <c r="BF6" s="17">
        <v>0</v>
      </c>
      <c r="BG6" s="17">
        <v>0.5</v>
      </c>
      <c r="BH6" s="13">
        <v>50</v>
      </c>
      <c r="BI6" s="17">
        <v>6.9444444444444448E-2</v>
      </c>
      <c r="BJ6" s="13">
        <v>0</v>
      </c>
      <c r="BK6" s="13">
        <v>1</v>
      </c>
      <c r="BL6" s="13">
        <v>0</v>
      </c>
      <c r="BM6" s="13">
        <v>1</v>
      </c>
      <c r="BN6" s="17">
        <v>0.5</v>
      </c>
      <c r="BO6" s="13">
        <v>2</v>
      </c>
      <c r="BP6" s="13">
        <v>0</v>
      </c>
      <c r="BQ6" s="17">
        <v>0</v>
      </c>
      <c r="BR6" s="13">
        <v>0</v>
      </c>
    </row>
    <row r="7" spans="1:70" x14ac:dyDescent="0.3">
      <c r="A7" s="12" t="s">
        <v>89</v>
      </c>
      <c r="B7" s="13">
        <v>0</v>
      </c>
      <c r="C7" s="13"/>
      <c r="D7" s="13"/>
      <c r="E7" s="13"/>
      <c r="F7" s="13"/>
      <c r="G7" s="13">
        <v>0</v>
      </c>
      <c r="H7" s="13">
        <v>1</v>
      </c>
      <c r="I7" s="13">
        <v>1</v>
      </c>
      <c r="J7" s="17">
        <v>1</v>
      </c>
      <c r="K7" s="13">
        <v>0</v>
      </c>
      <c r="L7" s="13">
        <v>0</v>
      </c>
      <c r="M7" s="13">
        <v>0</v>
      </c>
      <c r="N7" s="13">
        <v>0</v>
      </c>
      <c r="O7" s="13">
        <v>6</v>
      </c>
      <c r="P7" s="17">
        <v>0</v>
      </c>
      <c r="Q7" s="13">
        <v>0</v>
      </c>
      <c r="R7" s="13">
        <v>0</v>
      </c>
      <c r="S7" s="13"/>
      <c r="T7" s="13">
        <v>0</v>
      </c>
      <c r="U7" s="13">
        <v>0</v>
      </c>
      <c r="V7" s="13">
        <v>0</v>
      </c>
      <c r="W7" s="13">
        <v>0</v>
      </c>
      <c r="X7" s="17" t="e">
        <v>#DIV/0!</v>
      </c>
      <c r="Y7" s="13">
        <v>1</v>
      </c>
      <c r="Z7" s="13">
        <v>1</v>
      </c>
      <c r="AA7" s="17">
        <v>1</v>
      </c>
      <c r="AB7" s="13">
        <v>0</v>
      </c>
      <c r="AC7" s="13">
        <v>0</v>
      </c>
      <c r="AD7" s="17" t="e">
        <v>#DIV/0!</v>
      </c>
      <c r="AE7" s="13">
        <v>6</v>
      </c>
      <c r="AF7" s="13">
        <v>0</v>
      </c>
      <c r="AG7" s="13">
        <v>0</v>
      </c>
      <c r="AH7" s="17">
        <v>0</v>
      </c>
      <c r="AI7" s="13">
        <v>0</v>
      </c>
      <c r="AJ7" s="13">
        <v>0</v>
      </c>
      <c r="AK7" s="17" t="e">
        <v>#DIV/0!</v>
      </c>
      <c r="AL7" s="13">
        <v>5</v>
      </c>
      <c r="AM7" s="13">
        <v>5</v>
      </c>
      <c r="AN7" s="17">
        <v>1</v>
      </c>
      <c r="AO7" s="13">
        <v>0</v>
      </c>
      <c r="AP7" s="13">
        <v>0</v>
      </c>
      <c r="AQ7" s="17" t="e">
        <v>#DIV/0!</v>
      </c>
      <c r="AR7" s="17">
        <v>0</v>
      </c>
      <c r="AS7" s="13">
        <v>0</v>
      </c>
      <c r="AT7" s="13">
        <v>0</v>
      </c>
      <c r="AU7" s="22">
        <v>58</v>
      </c>
      <c r="AV7" s="13">
        <v>0</v>
      </c>
      <c r="AW7" s="17">
        <v>0</v>
      </c>
      <c r="AX7" s="13">
        <v>26</v>
      </c>
      <c r="AY7" s="13">
        <v>26</v>
      </c>
      <c r="AZ7" s="13">
        <v>1</v>
      </c>
      <c r="BA7" s="13">
        <v>1</v>
      </c>
      <c r="BB7" s="13"/>
      <c r="BC7" s="13"/>
      <c r="BD7" s="13">
        <v>3</v>
      </c>
      <c r="BE7" s="13"/>
      <c r="BF7" s="17">
        <v>0</v>
      </c>
      <c r="BG7" s="17">
        <v>0.125</v>
      </c>
      <c r="BH7" s="13">
        <v>9</v>
      </c>
      <c r="BI7" s="17">
        <v>1.2500000000000001E-2</v>
      </c>
      <c r="BJ7" s="13">
        <v>0</v>
      </c>
      <c r="BK7" s="13">
        <v>0</v>
      </c>
      <c r="BL7" s="13">
        <v>0</v>
      </c>
      <c r="BM7" s="13">
        <v>0</v>
      </c>
      <c r="BN7" s="17" t="e">
        <v>#DIV/0!</v>
      </c>
      <c r="BO7" s="13">
        <v>0</v>
      </c>
      <c r="BP7" s="13">
        <v>0</v>
      </c>
      <c r="BQ7" s="17" t="e">
        <v>#DIV/0!</v>
      </c>
      <c r="BR7" s="13">
        <v>0</v>
      </c>
    </row>
    <row r="8" spans="1:70" x14ac:dyDescent="0.3">
      <c r="A8" s="12" t="s">
        <v>90</v>
      </c>
      <c r="B8" s="13">
        <v>2</v>
      </c>
      <c r="C8" s="13">
        <v>1</v>
      </c>
      <c r="D8" s="13"/>
      <c r="E8" s="13"/>
      <c r="F8" s="13"/>
      <c r="G8" s="13">
        <v>3</v>
      </c>
      <c r="H8" s="13">
        <v>6</v>
      </c>
      <c r="I8" s="13">
        <v>15</v>
      </c>
      <c r="J8" s="17">
        <v>0.4</v>
      </c>
      <c r="K8" s="13">
        <v>4</v>
      </c>
      <c r="L8" s="13">
        <v>6</v>
      </c>
      <c r="M8" s="13">
        <v>1</v>
      </c>
      <c r="N8" s="13">
        <v>43</v>
      </c>
      <c r="O8" s="13">
        <v>210</v>
      </c>
      <c r="P8" s="17">
        <v>0.20476190476190476</v>
      </c>
      <c r="Q8" s="13">
        <v>2</v>
      </c>
      <c r="R8" s="13">
        <v>5</v>
      </c>
      <c r="S8" s="13">
        <v>0.4</v>
      </c>
      <c r="T8" s="13">
        <v>1</v>
      </c>
      <c r="U8" s="13">
        <v>0</v>
      </c>
      <c r="V8" s="13">
        <v>12</v>
      </c>
      <c r="W8" s="13">
        <v>15</v>
      </c>
      <c r="X8" s="17">
        <v>0.8</v>
      </c>
      <c r="Y8" s="13">
        <v>24</v>
      </c>
      <c r="Z8" s="13">
        <v>55</v>
      </c>
      <c r="AA8" s="17">
        <v>0.43636363636363634</v>
      </c>
      <c r="AB8" s="13">
        <v>4</v>
      </c>
      <c r="AC8" s="13">
        <v>7</v>
      </c>
      <c r="AD8" s="17">
        <v>0.5714285714285714</v>
      </c>
      <c r="AE8" s="13">
        <v>494</v>
      </c>
      <c r="AF8" s="13">
        <v>30</v>
      </c>
      <c r="AG8" s="13">
        <v>103</v>
      </c>
      <c r="AH8" s="17">
        <v>0.20850202429149797</v>
      </c>
      <c r="AI8" s="13">
        <v>10</v>
      </c>
      <c r="AJ8" s="13">
        <v>35</v>
      </c>
      <c r="AK8" s="17">
        <v>0.2857142857142857</v>
      </c>
      <c r="AL8" s="13">
        <v>304</v>
      </c>
      <c r="AM8" s="13">
        <v>355</v>
      </c>
      <c r="AN8" s="17">
        <v>0.85633802816901405</v>
      </c>
      <c r="AO8" s="13">
        <v>17</v>
      </c>
      <c r="AP8" s="13">
        <v>26</v>
      </c>
      <c r="AQ8" s="17">
        <v>0.65384615384615385</v>
      </c>
      <c r="AR8" s="17">
        <v>7.3239436619718309E-2</v>
      </c>
      <c r="AS8" s="13">
        <v>27</v>
      </c>
      <c r="AT8" s="13">
        <v>21</v>
      </c>
      <c r="AU8" s="22">
        <v>5453</v>
      </c>
      <c r="AV8" s="13">
        <v>1691</v>
      </c>
      <c r="AW8" s="17">
        <v>0.31010452961672474</v>
      </c>
      <c r="AX8" s="13">
        <v>999</v>
      </c>
      <c r="AY8" s="13">
        <v>2690</v>
      </c>
      <c r="AZ8" s="13">
        <v>8</v>
      </c>
      <c r="BA8" s="13">
        <v>4</v>
      </c>
      <c r="BB8" s="13">
        <v>2</v>
      </c>
      <c r="BC8" s="13">
        <v>2</v>
      </c>
      <c r="BD8" s="13">
        <v>14</v>
      </c>
      <c r="BE8" s="13">
        <v>8</v>
      </c>
      <c r="BF8" s="17">
        <v>1</v>
      </c>
      <c r="BG8" s="17">
        <v>1</v>
      </c>
      <c r="BH8" s="13">
        <v>661</v>
      </c>
      <c r="BI8" s="17">
        <v>0.91805555555555551</v>
      </c>
      <c r="BJ8" s="13">
        <v>0</v>
      </c>
      <c r="BK8" s="13">
        <v>8</v>
      </c>
      <c r="BL8" s="13">
        <v>5</v>
      </c>
      <c r="BM8" s="13">
        <v>5</v>
      </c>
      <c r="BN8" s="17">
        <v>0.44444444444444442</v>
      </c>
      <c r="BO8" s="13">
        <v>18</v>
      </c>
      <c r="BP8" s="13">
        <v>10</v>
      </c>
      <c r="BQ8" s="17">
        <v>0.55555555555555558</v>
      </c>
      <c r="BR8" s="13">
        <v>0</v>
      </c>
    </row>
    <row r="9" spans="1:70" x14ac:dyDescent="0.3">
      <c r="A9" s="12" t="s">
        <v>91</v>
      </c>
      <c r="B9" s="13">
        <v>0</v>
      </c>
      <c r="C9" s="13"/>
      <c r="D9" s="13"/>
      <c r="E9" s="13"/>
      <c r="F9" s="13"/>
      <c r="G9" s="13">
        <v>0</v>
      </c>
      <c r="H9" s="13">
        <v>1</v>
      </c>
      <c r="I9" s="13">
        <v>1</v>
      </c>
      <c r="J9" s="17">
        <v>1</v>
      </c>
      <c r="K9" s="13">
        <v>0</v>
      </c>
      <c r="L9" s="13">
        <v>0</v>
      </c>
      <c r="M9" s="13">
        <v>0</v>
      </c>
      <c r="N9" s="13">
        <v>2</v>
      </c>
      <c r="O9" s="13">
        <v>3</v>
      </c>
      <c r="P9" s="17">
        <v>0.66666666666666663</v>
      </c>
      <c r="Q9" s="13">
        <v>1</v>
      </c>
      <c r="R9" s="13">
        <v>0</v>
      </c>
      <c r="S9" s="13"/>
      <c r="T9" s="13">
        <v>0</v>
      </c>
      <c r="U9" s="13">
        <v>0</v>
      </c>
      <c r="V9" s="13">
        <v>0</v>
      </c>
      <c r="W9" s="13">
        <v>0</v>
      </c>
      <c r="X9" s="17" t="e">
        <v>#DIV/0!</v>
      </c>
      <c r="Y9" s="13">
        <v>2</v>
      </c>
      <c r="Z9" s="13">
        <v>3</v>
      </c>
      <c r="AA9" s="17">
        <v>0.66666666666666663</v>
      </c>
      <c r="AB9" s="13">
        <v>0</v>
      </c>
      <c r="AC9" s="13">
        <v>0</v>
      </c>
      <c r="AD9" s="17" t="e">
        <v>#DIV/0!</v>
      </c>
      <c r="AE9" s="13">
        <v>12</v>
      </c>
      <c r="AF9" s="13">
        <v>0</v>
      </c>
      <c r="AG9" s="13">
        <v>4</v>
      </c>
      <c r="AH9" s="17">
        <v>0.33333333333333331</v>
      </c>
      <c r="AI9" s="13">
        <v>0</v>
      </c>
      <c r="AJ9" s="13">
        <v>2</v>
      </c>
      <c r="AK9" s="17">
        <v>0</v>
      </c>
      <c r="AL9" s="13">
        <v>5</v>
      </c>
      <c r="AM9" s="13">
        <v>5</v>
      </c>
      <c r="AN9" s="17">
        <v>1</v>
      </c>
      <c r="AO9" s="13">
        <v>0</v>
      </c>
      <c r="AP9" s="13">
        <v>0</v>
      </c>
      <c r="AQ9" s="17" t="e">
        <v>#DIV/0!</v>
      </c>
      <c r="AR9" s="17">
        <v>0</v>
      </c>
      <c r="AS9" s="13">
        <v>0</v>
      </c>
      <c r="AT9" s="13">
        <v>0</v>
      </c>
      <c r="AU9" s="22">
        <v>82</v>
      </c>
      <c r="AV9" s="13">
        <v>19</v>
      </c>
      <c r="AW9" s="17">
        <v>0.23170731707317074</v>
      </c>
      <c r="AX9" s="13">
        <v>24</v>
      </c>
      <c r="AY9" s="13">
        <v>43</v>
      </c>
      <c r="AZ9" s="13">
        <v>1</v>
      </c>
      <c r="BA9" s="13"/>
      <c r="BB9" s="13">
        <v>1</v>
      </c>
      <c r="BC9" s="13"/>
      <c r="BD9" s="13">
        <v>1</v>
      </c>
      <c r="BE9" s="13"/>
      <c r="BF9" s="17">
        <v>0</v>
      </c>
      <c r="BG9" s="17">
        <v>0.125</v>
      </c>
      <c r="BH9" s="13">
        <v>7</v>
      </c>
      <c r="BI9" s="17">
        <v>9.7222222222222224E-3</v>
      </c>
      <c r="BJ9" s="13">
        <v>0</v>
      </c>
      <c r="BK9" s="13">
        <v>0</v>
      </c>
      <c r="BL9" s="13">
        <v>0</v>
      </c>
      <c r="BM9" s="13">
        <v>0</v>
      </c>
      <c r="BN9" s="17" t="e">
        <v>#DIV/0!</v>
      </c>
      <c r="BO9" s="13">
        <v>0</v>
      </c>
      <c r="BP9" s="13">
        <v>0</v>
      </c>
      <c r="BQ9" s="17" t="e">
        <v>#DIV/0!</v>
      </c>
      <c r="BR9" s="13">
        <v>0</v>
      </c>
    </row>
    <row r="10" spans="1:70" x14ac:dyDescent="0.3">
      <c r="A10" s="12" t="s">
        <v>94</v>
      </c>
      <c r="B10" s="13">
        <v>0</v>
      </c>
      <c r="C10" s="13"/>
      <c r="D10" s="13"/>
      <c r="E10" s="13"/>
      <c r="F10" s="13"/>
      <c r="G10" s="13">
        <v>1</v>
      </c>
      <c r="H10" s="13">
        <v>4</v>
      </c>
      <c r="I10" s="13">
        <v>8</v>
      </c>
      <c r="J10" s="17">
        <v>0.5</v>
      </c>
      <c r="K10" s="13">
        <v>1</v>
      </c>
      <c r="L10" s="13">
        <v>1</v>
      </c>
      <c r="M10" s="13">
        <v>0</v>
      </c>
      <c r="N10" s="13">
        <v>15</v>
      </c>
      <c r="O10" s="13">
        <v>76</v>
      </c>
      <c r="P10" s="17">
        <v>0.19736842105263158</v>
      </c>
      <c r="Q10" s="13">
        <v>2</v>
      </c>
      <c r="R10" s="13">
        <v>4</v>
      </c>
      <c r="S10" s="13">
        <v>0.5</v>
      </c>
      <c r="T10" s="13">
        <v>2</v>
      </c>
      <c r="U10" s="13">
        <v>0</v>
      </c>
      <c r="V10" s="13">
        <v>4</v>
      </c>
      <c r="W10" s="13">
        <v>7</v>
      </c>
      <c r="X10" s="17">
        <v>0.5714285714285714</v>
      </c>
      <c r="Y10" s="13">
        <v>13</v>
      </c>
      <c r="Z10" s="13">
        <v>28</v>
      </c>
      <c r="AA10" s="17">
        <v>0.4642857142857143</v>
      </c>
      <c r="AB10" s="13">
        <v>3</v>
      </c>
      <c r="AC10" s="13">
        <v>6</v>
      </c>
      <c r="AD10" s="17">
        <v>0.5</v>
      </c>
      <c r="AE10" s="13">
        <v>257</v>
      </c>
      <c r="AF10" s="13">
        <v>4</v>
      </c>
      <c r="AG10" s="13">
        <v>31</v>
      </c>
      <c r="AH10" s="17">
        <v>0.12062256809338522</v>
      </c>
      <c r="AI10" s="13">
        <v>4</v>
      </c>
      <c r="AJ10" s="13">
        <v>9</v>
      </c>
      <c r="AK10" s="17">
        <v>0.44444444444444442</v>
      </c>
      <c r="AL10" s="13">
        <v>204</v>
      </c>
      <c r="AM10" s="13">
        <v>221</v>
      </c>
      <c r="AN10" s="17">
        <v>0.92307692307692313</v>
      </c>
      <c r="AO10" s="13">
        <v>3</v>
      </c>
      <c r="AP10" s="13">
        <v>3</v>
      </c>
      <c r="AQ10" s="17">
        <v>1</v>
      </c>
      <c r="AR10" s="17">
        <v>1.3574660633484163E-2</v>
      </c>
      <c r="AS10" s="13">
        <v>12</v>
      </c>
      <c r="AT10" s="13">
        <v>6</v>
      </c>
      <c r="AU10" s="22">
        <v>3424</v>
      </c>
      <c r="AV10" s="13">
        <v>640</v>
      </c>
      <c r="AW10" s="17">
        <v>0.18691588785046728</v>
      </c>
      <c r="AX10" s="13">
        <v>348</v>
      </c>
      <c r="AY10" s="13">
        <v>988</v>
      </c>
      <c r="AZ10" s="13">
        <v>7</v>
      </c>
      <c r="BA10" s="13">
        <v>3</v>
      </c>
      <c r="BB10" s="13">
        <v>2</v>
      </c>
      <c r="BC10" s="13">
        <v>2</v>
      </c>
      <c r="BD10" s="13">
        <v>11</v>
      </c>
      <c r="BE10" s="13">
        <v>3</v>
      </c>
      <c r="BF10" s="17">
        <v>0.375</v>
      </c>
      <c r="BG10" s="17">
        <v>0.875</v>
      </c>
      <c r="BH10" s="13">
        <v>284</v>
      </c>
      <c r="BI10" s="17">
        <v>0.39444444444444443</v>
      </c>
      <c r="BJ10" s="13">
        <v>0</v>
      </c>
      <c r="BK10" s="13">
        <v>0</v>
      </c>
      <c r="BL10" s="13">
        <v>0</v>
      </c>
      <c r="BM10" s="13">
        <v>1</v>
      </c>
      <c r="BN10" s="17">
        <v>0</v>
      </c>
      <c r="BO10" s="13">
        <v>1</v>
      </c>
      <c r="BP10" s="13">
        <v>0</v>
      </c>
      <c r="BQ10" s="17">
        <v>0</v>
      </c>
      <c r="BR10" s="13">
        <v>0</v>
      </c>
    </row>
    <row r="11" spans="1:70" x14ac:dyDescent="0.3">
      <c r="A11" s="12" t="s">
        <v>101</v>
      </c>
      <c r="B11" s="13">
        <v>0</v>
      </c>
      <c r="C11" s="13"/>
      <c r="D11" s="13"/>
      <c r="E11" s="13"/>
      <c r="F11" s="13"/>
      <c r="G11" s="13">
        <v>0</v>
      </c>
      <c r="H11" s="13">
        <v>10</v>
      </c>
      <c r="I11" s="13">
        <v>18</v>
      </c>
      <c r="J11" s="17">
        <v>0.55555555555555558</v>
      </c>
      <c r="K11" s="13">
        <v>13</v>
      </c>
      <c r="L11" s="13">
        <v>5</v>
      </c>
      <c r="M11" s="13">
        <v>2</v>
      </c>
      <c r="N11" s="13">
        <v>33</v>
      </c>
      <c r="O11" s="13">
        <v>92</v>
      </c>
      <c r="P11" s="17">
        <v>0.35869565217391303</v>
      </c>
      <c r="Q11" s="13">
        <v>2</v>
      </c>
      <c r="R11" s="13">
        <v>6</v>
      </c>
      <c r="S11" s="13">
        <v>0.33333333333333331</v>
      </c>
      <c r="T11" s="13">
        <v>2</v>
      </c>
      <c r="U11" s="13">
        <v>0</v>
      </c>
      <c r="V11" s="13">
        <v>4</v>
      </c>
      <c r="W11" s="13">
        <v>4</v>
      </c>
      <c r="X11" s="17">
        <v>1</v>
      </c>
      <c r="Y11" s="13">
        <v>29</v>
      </c>
      <c r="Z11" s="13">
        <v>49</v>
      </c>
      <c r="AA11" s="17">
        <v>0.59183673469387754</v>
      </c>
      <c r="AB11" s="13">
        <v>13</v>
      </c>
      <c r="AC11" s="13">
        <v>20</v>
      </c>
      <c r="AD11" s="17">
        <v>0.65</v>
      </c>
      <c r="AE11" s="13">
        <v>402</v>
      </c>
      <c r="AF11" s="13">
        <v>7</v>
      </c>
      <c r="AG11" s="13">
        <v>38</v>
      </c>
      <c r="AH11" s="17">
        <v>9.4527363184079602E-2</v>
      </c>
      <c r="AI11" s="13">
        <v>0</v>
      </c>
      <c r="AJ11" s="13">
        <v>4</v>
      </c>
      <c r="AK11" s="17">
        <v>0</v>
      </c>
      <c r="AL11" s="13">
        <v>292</v>
      </c>
      <c r="AM11" s="13">
        <v>316</v>
      </c>
      <c r="AN11" s="17">
        <v>0.92405063291139244</v>
      </c>
      <c r="AO11" s="13">
        <v>6</v>
      </c>
      <c r="AP11" s="13">
        <v>12</v>
      </c>
      <c r="AQ11" s="17">
        <v>0.5</v>
      </c>
      <c r="AR11" s="17">
        <v>3.7974683544303799E-2</v>
      </c>
      <c r="AS11" s="13">
        <v>17</v>
      </c>
      <c r="AT11" s="13">
        <v>1</v>
      </c>
      <c r="AU11" s="22">
        <v>5525</v>
      </c>
      <c r="AV11" s="13">
        <v>1607</v>
      </c>
      <c r="AW11" s="17">
        <v>0.29085972850678732</v>
      </c>
      <c r="AX11" s="13">
        <v>603</v>
      </c>
      <c r="AY11" s="13">
        <v>2210</v>
      </c>
      <c r="AZ11" s="13">
        <v>7</v>
      </c>
      <c r="BA11" s="13">
        <v>4</v>
      </c>
      <c r="BB11" s="13">
        <v>2</v>
      </c>
      <c r="BC11" s="13">
        <v>1</v>
      </c>
      <c r="BD11" s="13">
        <v>14</v>
      </c>
      <c r="BE11" s="13">
        <v>5</v>
      </c>
      <c r="BF11" s="17">
        <v>0.625</v>
      </c>
      <c r="BG11" s="17">
        <v>0.875</v>
      </c>
      <c r="BH11" s="13">
        <v>489</v>
      </c>
      <c r="BI11" s="17">
        <v>0.6791666666666667</v>
      </c>
      <c r="BJ11" s="13">
        <v>0</v>
      </c>
      <c r="BK11" s="13">
        <v>1</v>
      </c>
      <c r="BL11" s="13">
        <v>0</v>
      </c>
      <c r="BM11" s="13">
        <v>1</v>
      </c>
      <c r="BN11" s="17">
        <v>0.5</v>
      </c>
      <c r="BO11" s="13">
        <v>2</v>
      </c>
      <c r="BP11" s="13">
        <v>1</v>
      </c>
      <c r="BQ11" s="17">
        <v>0.5</v>
      </c>
      <c r="BR11" s="13">
        <v>0</v>
      </c>
    </row>
    <row r="12" spans="1:70" x14ac:dyDescent="0.3">
      <c r="A12" s="12" t="s">
        <v>102</v>
      </c>
      <c r="B12" s="13">
        <v>1</v>
      </c>
      <c r="C12" s="13"/>
      <c r="D12" s="13"/>
      <c r="E12" s="13"/>
      <c r="F12" s="13">
        <v>1</v>
      </c>
      <c r="G12" s="13">
        <v>0</v>
      </c>
      <c r="H12" s="13">
        <v>15</v>
      </c>
      <c r="I12" s="13">
        <v>18</v>
      </c>
      <c r="J12" s="17">
        <v>0.83333333333333337</v>
      </c>
      <c r="K12" s="13">
        <v>17</v>
      </c>
      <c r="L12" s="13">
        <v>12</v>
      </c>
      <c r="M12" s="13">
        <v>1</v>
      </c>
      <c r="N12" s="13">
        <v>32</v>
      </c>
      <c r="O12" s="13">
        <v>83</v>
      </c>
      <c r="P12" s="17">
        <v>0.38554216867469882</v>
      </c>
      <c r="Q12" s="13">
        <v>10</v>
      </c>
      <c r="R12" s="13">
        <v>7</v>
      </c>
      <c r="S12" s="13">
        <v>1.4285714285714286</v>
      </c>
      <c r="T12" s="13">
        <v>1</v>
      </c>
      <c r="U12" s="13">
        <v>0</v>
      </c>
      <c r="V12" s="13">
        <v>3</v>
      </c>
      <c r="W12" s="13">
        <v>5</v>
      </c>
      <c r="X12" s="17">
        <v>0.6</v>
      </c>
      <c r="Y12" s="13">
        <v>34</v>
      </c>
      <c r="Z12" s="13">
        <v>50</v>
      </c>
      <c r="AA12" s="17">
        <v>0.68</v>
      </c>
      <c r="AB12" s="13">
        <v>7</v>
      </c>
      <c r="AC12" s="13">
        <v>8</v>
      </c>
      <c r="AD12" s="17">
        <v>0.875</v>
      </c>
      <c r="AE12" s="13">
        <v>599</v>
      </c>
      <c r="AF12" s="13">
        <v>1</v>
      </c>
      <c r="AG12" s="13">
        <v>59</v>
      </c>
      <c r="AH12" s="17">
        <v>9.849749582637729E-2</v>
      </c>
      <c r="AI12" s="13">
        <v>0</v>
      </c>
      <c r="AJ12" s="13">
        <v>0</v>
      </c>
      <c r="AK12" s="17" t="e">
        <v>#DIV/0!</v>
      </c>
      <c r="AL12" s="13">
        <v>467</v>
      </c>
      <c r="AM12" s="13">
        <v>510</v>
      </c>
      <c r="AN12" s="17">
        <v>0.91568627450980389</v>
      </c>
      <c r="AO12" s="13">
        <v>5</v>
      </c>
      <c r="AP12" s="13">
        <v>25</v>
      </c>
      <c r="AQ12" s="17">
        <v>0.2</v>
      </c>
      <c r="AR12" s="17">
        <v>4.9019607843137254E-2</v>
      </c>
      <c r="AS12" s="13">
        <v>21</v>
      </c>
      <c r="AT12" s="13">
        <v>2</v>
      </c>
      <c r="AU12" s="22">
        <v>8375</v>
      </c>
      <c r="AV12" s="13">
        <v>2742</v>
      </c>
      <c r="AW12" s="17">
        <v>0.32740298507462684</v>
      </c>
      <c r="AX12" s="13">
        <v>1081</v>
      </c>
      <c r="AY12" s="13">
        <v>3823</v>
      </c>
      <c r="AZ12" s="13">
        <v>8</v>
      </c>
      <c r="BA12" s="13">
        <v>4</v>
      </c>
      <c r="BB12" s="13">
        <v>2</v>
      </c>
      <c r="BC12" s="13">
        <v>2</v>
      </c>
      <c r="BD12" s="13">
        <v>14</v>
      </c>
      <c r="BE12" s="13">
        <v>7</v>
      </c>
      <c r="BF12" s="17">
        <v>0.875</v>
      </c>
      <c r="BG12" s="17">
        <v>1</v>
      </c>
      <c r="BH12" s="13">
        <v>647</v>
      </c>
      <c r="BI12" s="17">
        <v>0.89861111111111114</v>
      </c>
      <c r="BJ12" s="13">
        <v>0</v>
      </c>
      <c r="BK12" s="13">
        <v>1</v>
      </c>
      <c r="BL12" s="13">
        <v>1</v>
      </c>
      <c r="BM12" s="13">
        <v>0</v>
      </c>
      <c r="BN12" s="17">
        <v>0.5</v>
      </c>
      <c r="BO12" s="13">
        <v>2</v>
      </c>
      <c r="BP12" s="13">
        <v>1</v>
      </c>
      <c r="BQ12" s="17">
        <v>0.5</v>
      </c>
      <c r="BR12" s="13">
        <v>0</v>
      </c>
    </row>
    <row r="13" spans="1:70" x14ac:dyDescent="0.3">
      <c r="A13" s="12" t="s">
        <v>107</v>
      </c>
      <c r="B13" s="13">
        <v>1</v>
      </c>
      <c r="C13" s="13"/>
      <c r="D13" s="13"/>
      <c r="E13" s="13"/>
      <c r="F13" s="13">
        <v>1</v>
      </c>
      <c r="G13" s="13">
        <v>0</v>
      </c>
      <c r="H13" s="13">
        <v>11</v>
      </c>
      <c r="I13" s="13">
        <v>14</v>
      </c>
      <c r="J13" s="17">
        <v>0.7857142857142857</v>
      </c>
      <c r="K13" s="13">
        <v>14</v>
      </c>
      <c r="L13" s="13">
        <v>11</v>
      </c>
      <c r="M13" s="13">
        <v>2</v>
      </c>
      <c r="N13" s="13">
        <v>41</v>
      </c>
      <c r="O13" s="13">
        <v>166</v>
      </c>
      <c r="P13" s="17">
        <v>0.24698795180722891</v>
      </c>
      <c r="Q13" s="13">
        <v>2</v>
      </c>
      <c r="R13" s="13">
        <v>8</v>
      </c>
      <c r="S13" s="13">
        <v>0.25</v>
      </c>
      <c r="T13" s="13">
        <v>2</v>
      </c>
      <c r="U13" s="13">
        <v>0</v>
      </c>
      <c r="V13" s="13">
        <v>2</v>
      </c>
      <c r="W13" s="13">
        <v>3</v>
      </c>
      <c r="X13" s="17">
        <v>0.66666666666666663</v>
      </c>
      <c r="Y13" s="13">
        <v>21</v>
      </c>
      <c r="Z13" s="13">
        <v>45</v>
      </c>
      <c r="AA13" s="17">
        <v>0.46666666666666667</v>
      </c>
      <c r="AB13" s="13">
        <v>6</v>
      </c>
      <c r="AC13" s="13">
        <v>16</v>
      </c>
      <c r="AD13" s="17">
        <v>0.375</v>
      </c>
      <c r="AE13" s="13">
        <v>539</v>
      </c>
      <c r="AF13" s="13">
        <v>5</v>
      </c>
      <c r="AG13" s="13">
        <v>49</v>
      </c>
      <c r="AH13" s="17">
        <v>9.0909090909090912E-2</v>
      </c>
      <c r="AI13" s="13">
        <v>0</v>
      </c>
      <c r="AJ13" s="13">
        <v>1</v>
      </c>
      <c r="AK13" s="17">
        <v>0</v>
      </c>
      <c r="AL13" s="13">
        <v>422</v>
      </c>
      <c r="AM13" s="13">
        <v>460</v>
      </c>
      <c r="AN13" s="17">
        <v>0.91739130434782612</v>
      </c>
      <c r="AO13" s="13">
        <v>27</v>
      </c>
      <c r="AP13" s="13">
        <v>41</v>
      </c>
      <c r="AQ13" s="17">
        <v>0.65853658536585369</v>
      </c>
      <c r="AR13" s="17">
        <v>8.9130434782608695E-2</v>
      </c>
      <c r="AS13" s="13">
        <v>23</v>
      </c>
      <c r="AT13" s="13">
        <v>3</v>
      </c>
      <c r="AU13" s="22">
        <v>8615</v>
      </c>
      <c r="AV13" s="13">
        <v>1986</v>
      </c>
      <c r="AW13" s="17">
        <v>0.23052814857806153</v>
      </c>
      <c r="AX13" s="13">
        <v>700</v>
      </c>
      <c r="AY13" s="13">
        <v>2686</v>
      </c>
      <c r="AZ13" s="13">
        <v>7</v>
      </c>
      <c r="BA13" s="13">
        <v>3</v>
      </c>
      <c r="BB13" s="13">
        <v>2</v>
      </c>
      <c r="BC13" s="13">
        <v>2</v>
      </c>
      <c r="BD13" s="13">
        <v>11</v>
      </c>
      <c r="BE13" s="13">
        <v>7</v>
      </c>
      <c r="BF13" s="17">
        <v>0.875</v>
      </c>
      <c r="BG13" s="17">
        <v>0.875</v>
      </c>
      <c r="BH13" s="13">
        <v>630</v>
      </c>
      <c r="BI13" s="17">
        <v>0.875</v>
      </c>
      <c r="BJ13" s="13">
        <v>0</v>
      </c>
      <c r="BK13" s="13">
        <v>2</v>
      </c>
      <c r="BL13" s="13">
        <v>1</v>
      </c>
      <c r="BM13" s="13">
        <v>0</v>
      </c>
      <c r="BN13" s="17">
        <v>0.66666666666666663</v>
      </c>
      <c r="BO13" s="13">
        <v>3</v>
      </c>
      <c r="BP13" s="13">
        <v>0</v>
      </c>
      <c r="BQ13" s="17">
        <v>0</v>
      </c>
      <c r="BR13" s="13">
        <v>3</v>
      </c>
    </row>
    <row r="14" spans="1:70" x14ac:dyDescent="0.3">
      <c r="A14" s="12" t="s">
        <v>109</v>
      </c>
      <c r="B14" s="13">
        <v>4</v>
      </c>
      <c r="C14" s="13"/>
      <c r="D14" s="13"/>
      <c r="E14" s="13"/>
      <c r="F14" s="13"/>
      <c r="G14" s="13">
        <v>5</v>
      </c>
      <c r="H14" s="13">
        <v>1</v>
      </c>
      <c r="I14" s="13">
        <v>4</v>
      </c>
      <c r="J14" s="17">
        <v>0.25</v>
      </c>
      <c r="K14" s="13">
        <v>0</v>
      </c>
      <c r="L14" s="13">
        <v>1</v>
      </c>
      <c r="M14" s="13">
        <v>0</v>
      </c>
      <c r="N14" s="13">
        <v>30</v>
      </c>
      <c r="O14" s="13">
        <v>131</v>
      </c>
      <c r="P14" s="17">
        <v>0.22900763358778625</v>
      </c>
      <c r="Q14" s="13">
        <v>12</v>
      </c>
      <c r="R14" s="13">
        <v>2</v>
      </c>
      <c r="S14" s="13">
        <v>6</v>
      </c>
      <c r="T14" s="13">
        <v>1</v>
      </c>
      <c r="U14" s="13">
        <v>0</v>
      </c>
      <c r="V14" s="13">
        <v>17</v>
      </c>
      <c r="W14" s="13">
        <v>33</v>
      </c>
      <c r="X14" s="17">
        <v>0.51515151515151514</v>
      </c>
      <c r="Y14" s="13">
        <v>30</v>
      </c>
      <c r="Z14" s="13">
        <v>66</v>
      </c>
      <c r="AA14" s="17">
        <v>0.45454545454545453</v>
      </c>
      <c r="AB14" s="13">
        <v>0</v>
      </c>
      <c r="AC14" s="13">
        <v>7</v>
      </c>
      <c r="AD14" s="17">
        <v>0</v>
      </c>
      <c r="AE14" s="13">
        <v>361</v>
      </c>
      <c r="AF14" s="13">
        <v>67</v>
      </c>
      <c r="AG14" s="13">
        <v>100</v>
      </c>
      <c r="AH14" s="17">
        <v>0.2770083102493075</v>
      </c>
      <c r="AI14" s="13">
        <v>1</v>
      </c>
      <c r="AJ14" s="13">
        <v>7</v>
      </c>
      <c r="AK14" s="17">
        <v>0.14285714285714285</v>
      </c>
      <c r="AL14" s="13">
        <v>184</v>
      </c>
      <c r="AM14" s="13">
        <v>228</v>
      </c>
      <c r="AN14" s="17">
        <v>0.80701754385964908</v>
      </c>
      <c r="AO14" s="13">
        <v>4</v>
      </c>
      <c r="AP14" s="13">
        <v>8</v>
      </c>
      <c r="AQ14" s="17">
        <v>0.5</v>
      </c>
      <c r="AR14" s="17">
        <v>3.5087719298245612E-2</v>
      </c>
      <c r="AS14" s="13">
        <v>9</v>
      </c>
      <c r="AT14" s="13">
        <v>16</v>
      </c>
      <c r="AU14" s="22">
        <v>2645</v>
      </c>
      <c r="AV14" s="13">
        <v>519</v>
      </c>
      <c r="AW14" s="17">
        <v>0.19621928166351607</v>
      </c>
      <c r="AX14" s="13">
        <v>792</v>
      </c>
      <c r="AY14" s="13">
        <v>1311</v>
      </c>
      <c r="AZ14" s="13">
        <v>8</v>
      </c>
      <c r="BA14" s="13">
        <v>4</v>
      </c>
      <c r="BB14" s="13">
        <v>2</v>
      </c>
      <c r="BC14" s="13">
        <v>2</v>
      </c>
      <c r="BD14" s="13">
        <v>14</v>
      </c>
      <c r="BE14" s="13">
        <v>8</v>
      </c>
      <c r="BF14" s="17">
        <v>1</v>
      </c>
      <c r="BG14" s="17">
        <v>1</v>
      </c>
      <c r="BH14" s="13">
        <v>701</v>
      </c>
      <c r="BI14" s="17">
        <v>0.97361111111111109</v>
      </c>
      <c r="BJ14" s="13">
        <v>0</v>
      </c>
      <c r="BK14" s="13">
        <v>11</v>
      </c>
      <c r="BL14" s="13">
        <v>13</v>
      </c>
      <c r="BM14" s="13">
        <v>5</v>
      </c>
      <c r="BN14" s="17">
        <v>0.37931034482758619</v>
      </c>
      <c r="BO14" s="13">
        <v>29</v>
      </c>
      <c r="BP14" s="13">
        <v>3</v>
      </c>
      <c r="BQ14" s="17">
        <v>0.10344827586206896</v>
      </c>
      <c r="BR14" s="13">
        <v>1</v>
      </c>
    </row>
    <row r="15" spans="1:70" x14ac:dyDescent="0.3">
      <c r="A15" s="12" t="s">
        <v>111</v>
      </c>
      <c r="B15" s="13">
        <v>1</v>
      </c>
      <c r="C15" s="13"/>
      <c r="D15" s="13"/>
      <c r="E15" s="13"/>
      <c r="F15" s="13"/>
      <c r="G15" s="13">
        <v>1</v>
      </c>
      <c r="H15" s="13">
        <v>4</v>
      </c>
      <c r="I15" s="13">
        <v>5</v>
      </c>
      <c r="J15" s="17">
        <v>0.8</v>
      </c>
      <c r="K15" s="13">
        <v>12</v>
      </c>
      <c r="L15" s="13">
        <v>4</v>
      </c>
      <c r="M15" s="13">
        <v>1</v>
      </c>
      <c r="N15" s="13">
        <v>18</v>
      </c>
      <c r="O15" s="13">
        <v>53</v>
      </c>
      <c r="P15" s="17">
        <v>0.33962264150943394</v>
      </c>
      <c r="Q15" s="13">
        <v>1</v>
      </c>
      <c r="R15" s="13">
        <v>5</v>
      </c>
      <c r="S15" s="13">
        <v>0.2</v>
      </c>
      <c r="T15" s="13">
        <v>1</v>
      </c>
      <c r="U15" s="13">
        <v>0</v>
      </c>
      <c r="V15" s="13">
        <v>1</v>
      </c>
      <c r="W15" s="13">
        <v>4</v>
      </c>
      <c r="X15" s="17">
        <v>0.25</v>
      </c>
      <c r="Y15" s="13">
        <v>11</v>
      </c>
      <c r="Z15" s="13">
        <v>25</v>
      </c>
      <c r="AA15" s="17">
        <v>0.44</v>
      </c>
      <c r="AB15" s="13">
        <v>5</v>
      </c>
      <c r="AC15" s="13">
        <v>7</v>
      </c>
      <c r="AD15" s="17">
        <v>0.7142857142857143</v>
      </c>
      <c r="AE15" s="13">
        <v>278</v>
      </c>
      <c r="AF15" s="13">
        <v>13</v>
      </c>
      <c r="AG15" s="13">
        <v>60</v>
      </c>
      <c r="AH15" s="17">
        <v>0.21582733812949639</v>
      </c>
      <c r="AI15" s="13">
        <v>2</v>
      </c>
      <c r="AJ15" s="13">
        <v>17</v>
      </c>
      <c r="AK15" s="17">
        <v>0.11764705882352941</v>
      </c>
      <c r="AL15" s="13">
        <v>162</v>
      </c>
      <c r="AM15" s="13">
        <v>199</v>
      </c>
      <c r="AN15" s="17">
        <v>0.81407035175879394</v>
      </c>
      <c r="AO15" s="13">
        <v>10</v>
      </c>
      <c r="AP15" s="13">
        <v>16</v>
      </c>
      <c r="AQ15" s="17">
        <v>0.625</v>
      </c>
      <c r="AR15" s="17">
        <v>8.0402010050251257E-2</v>
      </c>
      <c r="AS15" s="13">
        <v>9</v>
      </c>
      <c r="AT15" s="13">
        <v>3</v>
      </c>
      <c r="AU15" s="22">
        <v>3280</v>
      </c>
      <c r="AV15" s="13">
        <v>805</v>
      </c>
      <c r="AW15" s="17">
        <v>0.24542682926829268</v>
      </c>
      <c r="AX15" s="13">
        <v>559</v>
      </c>
      <c r="AY15" s="13">
        <v>1364</v>
      </c>
      <c r="AZ15" s="13">
        <v>5</v>
      </c>
      <c r="BA15" s="13">
        <v>1</v>
      </c>
      <c r="BB15" s="13">
        <v>2</v>
      </c>
      <c r="BC15" s="13">
        <v>2</v>
      </c>
      <c r="BD15" s="13">
        <v>5</v>
      </c>
      <c r="BE15" s="13">
        <v>4</v>
      </c>
      <c r="BF15" s="17">
        <v>0.5</v>
      </c>
      <c r="BG15" s="17">
        <v>0.625</v>
      </c>
      <c r="BH15" s="13">
        <v>363</v>
      </c>
      <c r="BI15" s="17">
        <v>0.50416666666666665</v>
      </c>
      <c r="BJ15" s="13">
        <v>0</v>
      </c>
      <c r="BK15" s="13">
        <v>5</v>
      </c>
      <c r="BL15" s="13">
        <v>0</v>
      </c>
      <c r="BM15" s="13">
        <v>0</v>
      </c>
      <c r="BN15" s="17">
        <v>1</v>
      </c>
      <c r="BO15" s="13">
        <v>5</v>
      </c>
      <c r="BP15" s="13">
        <v>0</v>
      </c>
      <c r="BQ15" s="17">
        <v>0</v>
      </c>
      <c r="BR15" s="13">
        <v>1</v>
      </c>
    </row>
    <row r="16" spans="1:70" x14ac:dyDescent="0.3">
      <c r="A16" s="12" t="s">
        <v>112</v>
      </c>
      <c r="B16" s="13">
        <v>5</v>
      </c>
      <c r="C16" s="13">
        <v>2</v>
      </c>
      <c r="D16" s="13">
        <v>2</v>
      </c>
      <c r="E16" s="13"/>
      <c r="F16" s="13">
        <v>2</v>
      </c>
      <c r="G16" s="13">
        <v>2</v>
      </c>
      <c r="H16" s="13">
        <v>5</v>
      </c>
      <c r="I16" s="13">
        <v>9</v>
      </c>
      <c r="J16" s="17">
        <v>0.55555555555555558</v>
      </c>
      <c r="K16" s="13">
        <v>2</v>
      </c>
      <c r="L16" s="13">
        <v>2</v>
      </c>
      <c r="M16" s="13">
        <v>2</v>
      </c>
      <c r="N16" s="13">
        <v>15</v>
      </c>
      <c r="O16" s="13">
        <v>105</v>
      </c>
      <c r="P16" s="17">
        <v>0.14285714285714285</v>
      </c>
      <c r="Q16" s="13">
        <v>34</v>
      </c>
      <c r="R16" s="13">
        <v>4</v>
      </c>
      <c r="S16" s="13">
        <v>8.5</v>
      </c>
      <c r="T16" s="13">
        <v>2</v>
      </c>
      <c r="U16" s="13">
        <v>0</v>
      </c>
      <c r="V16" s="13">
        <v>32</v>
      </c>
      <c r="W16" s="13">
        <v>54</v>
      </c>
      <c r="X16" s="17">
        <v>0.59259259259259256</v>
      </c>
      <c r="Y16" s="13">
        <v>72</v>
      </c>
      <c r="Z16" s="13">
        <v>122</v>
      </c>
      <c r="AA16" s="17">
        <v>0.5901639344262295</v>
      </c>
      <c r="AB16" s="13">
        <v>1</v>
      </c>
      <c r="AC16" s="13">
        <v>6</v>
      </c>
      <c r="AD16" s="17">
        <v>0.16666666666666666</v>
      </c>
      <c r="AE16" s="13">
        <v>534</v>
      </c>
      <c r="AF16" s="13">
        <v>39</v>
      </c>
      <c r="AG16" s="13">
        <v>148</v>
      </c>
      <c r="AH16" s="17">
        <v>0.27715355805243447</v>
      </c>
      <c r="AI16" s="13">
        <v>5</v>
      </c>
      <c r="AJ16" s="13">
        <v>21</v>
      </c>
      <c r="AK16" s="17">
        <v>0.23809523809523808</v>
      </c>
      <c r="AL16" s="13">
        <v>262</v>
      </c>
      <c r="AM16" s="13">
        <v>316</v>
      </c>
      <c r="AN16" s="17">
        <v>0.82911392405063289</v>
      </c>
      <c r="AO16" s="13">
        <v>12</v>
      </c>
      <c r="AP16" s="13">
        <v>21</v>
      </c>
      <c r="AQ16" s="17">
        <v>0.5714285714285714</v>
      </c>
      <c r="AR16" s="17">
        <v>6.6455696202531639E-2</v>
      </c>
      <c r="AS16" s="13">
        <v>49</v>
      </c>
      <c r="AT16" s="13">
        <v>21</v>
      </c>
      <c r="AU16" s="22">
        <v>4445</v>
      </c>
      <c r="AV16" s="13">
        <v>1847</v>
      </c>
      <c r="AW16" s="17">
        <v>0.41552305961754782</v>
      </c>
      <c r="AX16" s="13">
        <v>1445</v>
      </c>
      <c r="AY16" s="13">
        <v>3292</v>
      </c>
      <c r="AZ16" s="13">
        <v>6</v>
      </c>
      <c r="BA16" s="13">
        <v>3</v>
      </c>
      <c r="BB16" s="13">
        <v>2</v>
      </c>
      <c r="BC16" s="13">
        <v>1</v>
      </c>
      <c r="BD16" s="13">
        <v>11</v>
      </c>
      <c r="BE16" s="13">
        <v>6</v>
      </c>
      <c r="BF16" s="17">
        <v>0.75</v>
      </c>
      <c r="BG16" s="17">
        <v>0.75</v>
      </c>
      <c r="BH16" s="13">
        <v>532</v>
      </c>
      <c r="BI16" s="17">
        <v>0.73888888888888893</v>
      </c>
      <c r="BJ16" s="13">
        <v>0</v>
      </c>
      <c r="BK16" s="13">
        <v>16</v>
      </c>
      <c r="BL16" s="13">
        <v>2</v>
      </c>
      <c r="BM16" s="13">
        <v>6</v>
      </c>
      <c r="BN16" s="17">
        <v>0.66666666666666663</v>
      </c>
      <c r="BO16" s="13">
        <v>24</v>
      </c>
      <c r="BP16" s="13">
        <v>10</v>
      </c>
      <c r="BQ16" s="17">
        <v>0.41666666666666669</v>
      </c>
      <c r="BR16" s="13">
        <v>1</v>
      </c>
    </row>
    <row r="17" spans="1:70" x14ac:dyDescent="0.3">
      <c r="A17" s="12" t="s">
        <v>115</v>
      </c>
      <c r="B17" s="13">
        <v>0</v>
      </c>
      <c r="C17" s="13"/>
      <c r="D17" s="13"/>
      <c r="E17" s="13"/>
      <c r="F17" s="13"/>
      <c r="G17" s="13">
        <v>0</v>
      </c>
      <c r="H17" s="13">
        <v>1</v>
      </c>
      <c r="I17" s="13">
        <v>2</v>
      </c>
      <c r="J17" s="17">
        <v>0.5</v>
      </c>
      <c r="K17" s="13">
        <v>0</v>
      </c>
      <c r="L17" s="13">
        <v>0</v>
      </c>
      <c r="M17" s="13">
        <v>0</v>
      </c>
      <c r="N17" s="13">
        <v>3</v>
      </c>
      <c r="O17" s="13">
        <v>18</v>
      </c>
      <c r="P17" s="17">
        <v>0.16666666666666666</v>
      </c>
      <c r="Q17" s="13">
        <v>3</v>
      </c>
      <c r="R17" s="13">
        <v>1</v>
      </c>
      <c r="S17" s="13">
        <v>3</v>
      </c>
      <c r="T17" s="13">
        <v>1</v>
      </c>
      <c r="U17" s="13">
        <v>0</v>
      </c>
      <c r="V17" s="13">
        <v>0</v>
      </c>
      <c r="W17" s="13">
        <v>0</v>
      </c>
      <c r="X17" s="17" t="e">
        <v>#DIV/0!</v>
      </c>
      <c r="Y17" s="13">
        <v>4</v>
      </c>
      <c r="Z17" s="13">
        <v>7</v>
      </c>
      <c r="AA17" s="17">
        <v>0.5714285714285714</v>
      </c>
      <c r="AB17" s="13">
        <v>1</v>
      </c>
      <c r="AC17" s="13">
        <v>2</v>
      </c>
      <c r="AD17" s="17">
        <v>0.5</v>
      </c>
      <c r="AE17" s="13">
        <v>57</v>
      </c>
      <c r="AF17" s="13">
        <v>0</v>
      </c>
      <c r="AG17" s="13">
        <v>5</v>
      </c>
      <c r="AH17" s="17">
        <v>8.771929824561403E-2</v>
      </c>
      <c r="AI17" s="13">
        <v>0</v>
      </c>
      <c r="AJ17" s="13">
        <v>0</v>
      </c>
      <c r="AK17" s="17" t="e">
        <v>#DIV/0!</v>
      </c>
      <c r="AL17" s="13">
        <v>47</v>
      </c>
      <c r="AM17" s="13">
        <v>51</v>
      </c>
      <c r="AN17" s="17">
        <v>0.92156862745098034</v>
      </c>
      <c r="AO17" s="13">
        <v>4</v>
      </c>
      <c r="AP17" s="13">
        <v>5</v>
      </c>
      <c r="AQ17" s="17">
        <v>0.8</v>
      </c>
      <c r="AR17" s="17">
        <v>9.8039215686274508E-2</v>
      </c>
      <c r="AS17" s="13">
        <v>5</v>
      </c>
      <c r="AT17" s="13">
        <v>0</v>
      </c>
      <c r="AU17" s="22">
        <v>859</v>
      </c>
      <c r="AV17" s="13">
        <v>254</v>
      </c>
      <c r="AW17" s="17">
        <v>0.29569266589057042</v>
      </c>
      <c r="AX17" s="13">
        <v>47</v>
      </c>
      <c r="AY17" s="13">
        <v>301</v>
      </c>
      <c r="AZ17" s="13">
        <v>2</v>
      </c>
      <c r="BA17" s="13">
        <v>1</v>
      </c>
      <c r="BB17" s="13"/>
      <c r="BC17" s="13">
        <v>1</v>
      </c>
      <c r="BD17" s="13">
        <v>3</v>
      </c>
      <c r="BE17" s="13"/>
      <c r="BF17" s="17">
        <v>0</v>
      </c>
      <c r="BG17" s="17">
        <v>1</v>
      </c>
      <c r="BH17" s="13">
        <v>36</v>
      </c>
      <c r="BI17" s="17">
        <v>0.2</v>
      </c>
      <c r="BJ17" s="13">
        <v>0</v>
      </c>
      <c r="BK17" s="13">
        <v>0</v>
      </c>
      <c r="BL17" s="13">
        <v>0</v>
      </c>
      <c r="BM17" s="13">
        <v>0</v>
      </c>
      <c r="BN17" s="17" t="e">
        <v>#DIV/0!</v>
      </c>
      <c r="BO17" s="13">
        <v>0</v>
      </c>
      <c r="BP17" s="13">
        <v>0</v>
      </c>
      <c r="BQ17" s="17" t="e">
        <v>#DIV/0!</v>
      </c>
      <c r="BR17" s="13">
        <v>0</v>
      </c>
    </row>
    <row r="18" spans="1:70" x14ac:dyDescent="0.3">
      <c r="A18" s="12" t="s">
        <v>117</v>
      </c>
      <c r="B18" s="13">
        <v>0</v>
      </c>
      <c r="C18" s="13"/>
      <c r="D18" s="13"/>
      <c r="E18" s="13"/>
      <c r="F18" s="13"/>
      <c r="G18" s="13">
        <v>0</v>
      </c>
      <c r="H18" s="13">
        <v>8</v>
      </c>
      <c r="I18" s="13">
        <v>8</v>
      </c>
      <c r="J18" s="17">
        <v>1</v>
      </c>
      <c r="K18" s="13">
        <v>3</v>
      </c>
      <c r="L18" s="13">
        <v>3</v>
      </c>
      <c r="M18" s="13">
        <v>0</v>
      </c>
      <c r="N18" s="13">
        <v>17</v>
      </c>
      <c r="O18" s="13">
        <v>63</v>
      </c>
      <c r="P18" s="17">
        <v>0.26984126984126983</v>
      </c>
      <c r="Q18" s="13">
        <v>5</v>
      </c>
      <c r="R18" s="13">
        <v>2</v>
      </c>
      <c r="S18" s="13">
        <v>2.5</v>
      </c>
      <c r="T18" s="13">
        <v>0</v>
      </c>
      <c r="U18" s="13">
        <v>0</v>
      </c>
      <c r="V18" s="13">
        <v>2</v>
      </c>
      <c r="W18" s="13">
        <v>2</v>
      </c>
      <c r="X18" s="17">
        <v>1</v>
      </c>
      <c r="Y18" s="13">
        <v>29</v>
      </c>
      <c r="Z18" s="13">
        <v>37</v>
      </c>
      <c r="AA18" s="17">
        <v>0.78378378378378377</v>
      </c>
      <c r="AB18" s="13">
        <v>14</v>
      </c>
      <c r="AC18" s="13">
        <v>15</v>
      </c>
      <c r="AD18" s="17">
        <v>0.93333333333333335</v>
      </c>
      <c r="AE18" s="13">
        <v>292</v>
      </c>
      <c r="AF18" s="13">
        <v>6</v>
      </c>
      <c r="AG18" s="13">
        <v>37</v>
      </c>
      <c r="AH18" s="17">
        <v>0.12671232876712329</v>
      </c>
      <c r="AI18" s="13">
        <v>0</v>
      </c>
      <c r="AJ18" s="13">
        <v>2</v>
      </c>
      <c r="AK18" s="17">
        <v>0</v>
      </c>
      <c r="AL18" s="13">
        <v>216</v>
      </c>
      <c r="AM18" s="13">
        <v>239</v>
      </c>
      <c r="AN18" s="17">
        <v>0.90376569037656906</v>
      </c>
      <c r="AO18" s="13">
        <v>11</v>
      </c>
      <c r="AP18" s="13">
        <v>13</v>
      </c>
      <c r="AQ18" s="17">
        <v>0.84615384615384615</v>
      </c>
      <c r="AR18" s="17">
        <v>5.4393305439330547E-2</v>
      </c>
      <c r="AS18" s="13">
        <v>18</v>
      </c>
      <c r="AT18" s="13">
        <v>1</v>
      </c>
      <c r="AU18" s="22">
        <v>3774</v>
      </c>
      <c r="AV18" s="13">
        <v>866</v>
      </c>
      <c r="AW18" s="17">
        <v>0.22946475887652359</v>
      </c>
      <c r="AX18" s="13">
        <v>635</v>
      </c>
      <c r="AY18" s="13">
        <v>1501</v>
      </c>
      <c r="AZ18" s="13">
        <v>5</v>
      </c>
      <c r="BA18" s="13">
        <v>3</v>
      </c>
      <c r="BB18" s="13">
        <v>1</v>
      </c>
      <c r="BC18" s="13">
        <v>1</v>
      </c>
      <c r="BD18" s="13">
        <v>10</v>
      </c>
      <c r="BE18" s="13">
        <v>3</v>
      </c>
      <c r="BF18" s="17">
        <v>0.375</v>
      </c>
      <c r="BG18" s="17">
        <v>0.625</v>
      </c>
      <c r="BH18" s="13">
        <v>282</v>
      </c>
      <c r="BI18" s="17">
        <v>0.39166666666666666</v>
      </c>
      <c r="BJ18" s="13">
        <v>0</v>
      </c>
      <c r="BK18" s="13">
        <v>0</v>
      </c>
      <c r="BL18" s="13">
        <v>3</v>
      </c>
      <c r="BM18" s="13">
        <v>1</v>
      </c>
      <c r="BN18" s="17">
        <v>0</v>
      </c>
      <c r="BO18" s="13">
        <v>4</v>
      </c>
      <c r="BP18" s="13">
        <v>2</v>
      </c>
      <c r="BQ18" s="17">
        <v>0.5</v>
      </c>
      <c r="BR18" s="13">
        <v>2</v>
      </c>
    </row>
    <row r="19" spans="1:70" x14ac:dyDescent="0.3">
      <c r="A19" s="12" t="s">
        <v>121</v>
      </c>
      <c r="B19" s="13">
        <v>0</v>
      </c>
      <c r="C19" s="13"/>
      <c r="D19" s="13"/>
      <c r="E19" s="13"/>
      <c r="F19" s="13"/>
      <c r="G19" s="13">
        <v>0</v>
      </c>
      <c r="H19" s="13">
        <v>7</v>
      </c>
      <c r="I19" s="13">
        <v>9</v>
      </c>
      <c r="J19" s="17">
        <v>0.77777777777777779</v>
      </c>
      <c r="K19" s="13">
        <v>47</v>
      </c>
      <c r="L19" s="13">
        <v>11</v>
      </c>
      <c r="M19" s="13">
        <v>6</v>
      </c>
      <c r="N19" s="13">
        <v>16</v>
      </c>
      <c r="O19" s="13">
        <v>40</v>
      </c>
      <c r="P19" s="17">
        <v>0.4</v>
      </c>
      <c r="Q19" s="13">
        <v>7</v>
      </c>
      <c r="R19" s="13">
        <v>5</v>
      </c>
      <c r="S19" s="13">
        <v>1.4</v>
      </c>
      <c r="T19" s="13">
        <v>0</v>
      </c>
      <c r="U19" s="13">
        <v>0</v>
      </c>
      <c r="V19" s="13">
        <v>1</v>
      </c>
      <c r="W19" s="13">
        <v>1</v>
      </c>
      <c r="X19" s="17">
        <v>1</v>
      </c>
      <c r="Y19" s="13">
        <v>28</v>
      </c>
      <c r="Z19" s="13">
        <v>39</v>
      </c>
      <c r="AA19" s="17">
        <v>0.71794871794871795</v>
      </c>
      <c r="AB19" s="13">
        <v>13</v>
      </c>
      <c r="AC19" s="13">
        <v>19</v>
      </c>
      <c r="AD19" s="17">
        <v>0.68421052631578949</v>
      </c>
      <c r="AE19" s="13">
        <v>657</v>
      </c>
      <c r="AF19" s="13">
        <v>3</v>
      </c>
      <c r="AG19" s="13">
        <v>45</v>
      </c>
      <c r="AH19" s="17">
        <v>6.8493150684931503E-2</v>
      </c>
      <c r="AI19" s="13">
        <v>0</v>
      </c>
      <c r="AJ19" s="13">
        <v>0</v>
      </c>
      <c r="AK19" s="17" t="e">
        <v>#DIV/0!</v>
      </c>
      <c r="AL19" s="13">
        <v>519</v>
      </c>
      <c r="AM19" s="13">
        <v>562</v>
      </c>
      <c r="AN19" s="17">
        <v>0.92348754448398573</v>
      </c>
      <c r="AO19" s="13">
        <v>38</v>
      </c>
      <c r="AP19" s="13">
        <v>53</v>
      </c>
      <c r="AQ19" s="17">
        <v>0.71698113207547165</v>
      </c>
      <c r="AR19" s="17">
        <v>9.4306049822064059E-2</v>
      </c>
      <c r="AS19" s="13">
        <v>34</v>
      </c>
      <c r="AT19" s="13">
        <v>0</v>
      </c>
      <c r="AU19" s="22">
        <v>10772</v>
      </c>
      <c r="AV19" s="13">
        <v>3786</v>
      </c>
      <c r="AW19" s="17">
        <v>0.35146676568882285</v>
      </c>
      <c r="AX19" s="13">
        <v>1229</v>
      </c>
      <c r="AY19" s="13">
        <v>5015</v>
      </c>
      <c r="AZ19" s="13">
        <v>7</v>
      </c>
      <c r="BA19" s="13">
        <v>4</v>
      </c>
      <c r="BB19" s="13">
        <v>1</v>
      </c>
      <c r="BC19" s="13">
        <v>2</v>
      </c>
      <c r="BD19" s="13">
        <v>13</v>
      </c>
      <c r="BE19" s="13">
        <v>7</v>
      </c>
      <c r="BF19" s="17">
        <v>0.875</v>
      </c>
      <c r="BG19" s="17">
        <v>0.875</v>
      </c>
      <c r="BH19" s="13">
        <v>616</v>
      </c>
      <c r="BI19" s="17">
        <v>0.85555555555555551</v>
      </c>
      <c r="BJ19" s="13">
        <v>0</v>
      </c>
      <c r="BK19" s="13">
        <v>0</v>
      </c>
      <c r="BL19" s="13">
        <v>1</v>
      </c>
      <c r="BM19" s="13">
        <v>0</v>
      </c>
      <c r="BN19" s="17">
        <v>0</v>
      </c>
      <c r="BO19" s="13">
        <v>1</v>
      </c>
      <c r="BP19" s="13">
        <v>0</v>
      </c>
      <c r="BQ19" s="17">
        <v>0</v>
      </c>
      <c r="BR19" s="13">
        <v>0</v>
      </c>
    </row>
    <row r="20" spans="1:70" x14ac:dyDescent="0.3">
      <c r="A20" s="12" t="s">
        <v>122</v>
      </c>
      <c r="B20" s="13">
        <v>0</v>
      </c>
      <c r="C20" s="13"/>
      <c r="D20" s="13"/>
      <c r="E20" s="13"/>
      <c r="F20" s="13"/>
      <c r="G20" s="13">
        <v>0</v>
      </c>
      <c r="H20" s="13">
        <v>25</v>
      </c>
      <c r="I20" s="13">
        <v>36</v>
      </c>
      <c r="J20" s="17">
        <v>0.69444444444444442</v>
      </c>
      <c r="K20" s="13">
        <v>4</v>
      </c>
      <c r="L20" s="13">
        <v>5</v>
      </c>
      <c r="M20" s="13">
        <v>3</v>
      </c>
      <c r="N20" s="13">
        <v>54</v>
      </c>
      <c r="O20" s="13">
        <v>167</v>
      </c>
      <c r="P20" s="17">
        <v>0.32335329341317365</v>
      </c>
      <c r="Q20" s="13">
        <v>21</v>
      </c>
      <c r="R20" s="13">
        <v>14</v>
      </c>
      <c r="S20" s="13">
        <v>1.5</v>
      </c>
      <c r="T20" s="13">
        <v>2</v>
      </c>
      <c r="U20" s="13">
        <v>0</v>
      </c>
      <c r="V20" s="13">
        <v>8</v>
      </c>
      <c r="W20" s="13">
        <v>9</v>
      </c>
      <c r="X20" s="17">
        <v>0.88888888888888884</v>
      </c>
      <c r="Y20" s="13">
        <v>56</v>
      </c>
      <c r="Z20" s="13">
        <v>94</v>
      </c>
      <c r="AA20" s="17">
        <v>0.5957446808510638</v>
      </c>
      <c r="AB20" s="13">
        <v>2</v>
      </c>
      <c r="AC20" s="13">
        <v>4</v>
      </c>
      <c r="AD20" s="17">
        <v>0.5</v>
      </c>
      <c r="AE20" s="13">
        <v>706</v>
      </c>
      <c r="AF20" s="13">
        <v>7</v>
      </c>
      <c r="AG20" s="13">
        <v>70</v>
      </c>
      <c r="AH20" s="17">
        <v>9.9150141643059492E-2</v>
      </c>
      <c r="AI20" s="13">
        <v>0</v>
      </c>
      <c r="AJ20" s="13">
        <v>1</v>
      </c>
      <c r="AK20" s="17">
        <v>0</v>
      </c>
      <c r="AL20" s="13">
        <v>550</v>
      </c>
      <c r="AM20" s="13">
        <v>598</v>
      </c>
      <c r="AN20" s="17">
        <v>0.91973244147157196</v>
      </c>
      <c r="AO20" s="13">
        <v>17</v>
      </c>
      <c r="AP20" s="13">
        <v>33</v>
      </c>
      <c r="AQ20" s="17">
        <v>0.51515151515151514</v>
      </c>
      <c r="AR20" s="17">
        <v>5.5183946488294312E-2</v>
      </c>
      <c r="AS20" s="13">
        <v>37</v>
      </c>
      <c r="AT20" s="13">
        <v>4</v>
      </c>
      <c r="AU20" s="22">
        <v>8748</v>
      </c>
      <c r="AV20" s="13">
        <v>2452</v>
      </c>
      <c r="AW20" s="17">
        <v>0.2802926383173297</v>
      </c>
      <c r="AX20" s="13">
        <v>1245</v>
      </c>
      <c r="AY20" s="13">
        <v>3697</v>
      </c>
      <c r="AZ20" s="13">
        <v>7</v>
      </c>
      <c r="BA20" s="13">
        <v>4</v>
      </c>
      <c r="BB20" s="13">
        <v>2</v>
      </c>
      <c r="BC20" s="13">
        <v>1</v>
      </c>
      <c r="BD20" s="13">
        <v>14</v>
      </c>
      <c r="BE20" s="13">
        <v>7</v>
      </c>
      <c r="BF20" s="17">
        <v>0.875</v>
      </c>
      <c r="BG20" s="17">
        <v>0.875</v>
      </c>
      <c r="BH20" s="13">
        <v>601</v>
      </c>
      <c r="BI20" s="17">
        <v>0.83472222222222225</v>
      </c>
      <c r="BJ20" s="13">
        <v>0</v>
      </c>
      <c r="BK20" s="13">
        <v>1</v>
      </c>
      <c r="BL20" s="13">
        <v>0</v>
      </c>
      <c r="BM20" s="13">
        <v>1</v>
      </c>
      <c r="BN20" s="17">
        <v>0.5</v>
      </c>
      <c r="BO20" s="13">
        <v>2</v>
      </c>
      <c r="BP20" s="13">
        <v>0</v>
      </c>
      <c r="BQ20" s="17">
        <v>0</v>
      </c>
      <c r="BR20" s="1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8960C-80C1-44E2-8E6B-D6E4D9CBBF76}">
  <dimension ref="A2:BH20"/>
  <sheetViews>
    <sheetView workbookViewId="0">
      <pane xSplit="1" topLeftCell="B1" activePane="topRight" state="frozen"/>
      <selection activeCell="BJ3" sqref="BJ3"/>
      <selection pane="topRight" activeCell="BJ3" sqref="BJ3"/>
    </sheetView>
  </sheetViews>
  <sheetFormatPr baseColWidth="10" defaultRowHeight="14.4" x14ac:dyDescent="0.3"/>
  <sheetData>
    <row r="2" spans="1:60" x14ac:dyDescent="0.3">
      <c r="A2" s="13" t="s">
        <v>125</v>
      </c>
      <c r="B2" s="13" t="s">
        <v>66</v>
      </c>
      <c r="C2" s="13" t="s">
        <v>67</v>
      </c>
      <c r="D2" s="13" t="s">
        <v>68</v>
      </c>
      <c r="E2" s="13" t="s">
        <v>69</v>
      </c>
      <c r="F2" s="13" t="s">
        <v>70</v>
      </c>
      <c r="G2" s="13" t="s">
        <v>126</v>
      </c>
      <c r="H2" s="13" t="s">
        <v>49</v>
      </c>
      <c r="I2" s="13" t="s">
        <v>50</v>
      </c>
      <c r="J2" s="13" t="s">
        <v>51</v>
      </c>
      <c r="K2" s="13" t="s">
        <v>52</v>
      </c>
      <c r="L2" s="13" t="s">
        <v>53</v>
      </c>
      <c r="M2" s="13" t="s">
        <v>54</v>
      </c>
      <c r="N2" s="13" t="s">
        <v>60</v>
      </c>
      <c r="O2" s="13" t="s">
        <v>61</v>
      </c>
      <c r="P2" s="13" t="s">
        <v>62</v>
      </c>
      <c r="Q2" s="13" t="s">
        <v>63</v>
      </c>
      <c r="R2" s="13" t="s">
        <v>64</v>
      </c>
      <c r="S2" s="13" t="s">
        <v>39</v>
      </c>
      <c r="T2" s="13" t="s">
        <v>40</v>
      </c>
      <c r="U2" s="13" t="s">
        <v>41</v>
      </c>
      <c r="V2" s="13" t="s">
        <v>42</v>
      </c>
      <c r="W2" s="13" t="s">
        <v>43</v>
      </c>
      <c r="X2" s="13" t="s">
        <v>44</v>
      </c>
      <c r="Y2" s="13" t="s">
        <v>45</v>
      </c>
      <c r="Z2" s="13" t="s">
        <v>46</v>
      </c>
      <c r="AA2" s="13" t="s">
        <v>47</v>
      </c>
      <c r="AB2" s="13" t="s">
        <v>15</v>
      </c>
      <c r="AC2" s="13" t="s">
        <v>17</v>
      </c>
      <c r="AD2" s="13" t="s">
        <v>18</v>
      </c>
      <c r="AE2" s="13" t="s">
        <v>19</v>
      </c>
      <c r="AF2" s="13" t="s">
        <v>20</v>
      </c>
      <c r="AG2" s="13" t="s">
        <v>21</v>
      </c>
      <c r="AH2" s="13" t="s">
        <v>23</v>
      </c>
      <c r="AI2" s="13" t="s">
        <v>24</v>
      </c>
      <c r="AJ2" s="13" t="s">
        <v>25</v>
      </c>
      <c r="AK2" s="13" t="s">
        <v>26</v>
      </c>
      <c r="AL2" s="13" t="s">
        <v>27</v>
      </c>
      <c r="AM2" s="13" t="s">
        <v>28</v>
      </c>
      <c r="AN2" s="13" t="s">
        <v>29</v>
      </c>
      <c r="AO2" s="13" t="s">
        <v>31</v>
      </c>
      <c r="AP2" s="13" t="s">
        <v>72</v>
      </c>
      <c r="AQ2" s="13" t="s">
        <v>73</v>
      </c>
      <c r="AR2" s="13" t="s">
        <v>74</v>
      </c>
      <c r="AS2" s="13" t="s">
        <v>75</v>
      </c>
      <c r="AT2" s="13" t="s">
        <v>76</v>
      </c>
      <c r="AU2" s="13" t="s">
        <v>77</v>
      </c>
      <c r="AV2" s="13" t="s">
        <v>78</v>
      </c>
      <c r="AW2" s="13" t="s">
        <v>79</v>
      </c>
      <c r="AX2" s="13" t="s">
        <v>80</v>
      </c>
      <c r="AY2" s="13" t="s">
        <v>81</v>
      </c>
      <c r="AZ2" s="13" t="s">
        <v>2</v>
      </c>
      <c r="BA2" s="13" t="s">
        <v>3</v>
      </c>
      <c r="BB2" s="13" t="s">
        <v>4</v>
      </c>
      <c r="BC2" s="13" t="s">
        <v>5</v>
      </c>
      <c r="BD2" s="13" t="s">
        <v>6</v>
      </c>
      <c r="BE2" s="13" t="s">
        <v>7</v>
      </c>
      <c r="BF2" s="13" t="s">
        <v>8</v>
      </c>
      <c r="BG2" s="13" t="s">
        <v>9</v>
      </c>
      <c r="BH2" s="13" t="s">
        <v>10</v>
      </c>
    </row>
    <row r="3" spans="1:60" x14ac:dyDescent="0.3">
      <c r="A3" s="12" t="s">
        <v>0</v>
      </c>
      <c r="B3" s="13">
        <v>2</v>
      </c>
      <c r="C3" s="13">
        <v>1</v>
      </c>
      <c r="D3" s="13"/>
      <c r="E3" s="13"/>
      <c r="F3" s="13"/>
      <c r="G3" s="13">
        <v>0</v>
      </c>
      <c r="H3" s="13">
        <v>24</v>
      </c>
      <c r="I3" s="13">
        <v>35</v>
      </c>
      <c r="J3" s="17">
        <v>0.68571428571428572</v>
      </c>
      <c r="K3" s="13">
        <v>7</v>
      </c>
      <c r="L3" s="13">
        <v>13</v>
      </c>
      <c r="M3" s="13">
        <v>2</v>
      </c>
      <c r="N3" s="13">
        <v>8</v>
      </c>
      <c r="O3" s="13">
        <v>10</v>
      </c>
      <c r="P3" s="13">
        <v>0.8</v>
      </c>
      <c r="Q3" s="13">
        <v>0</v>
      </c>
      <c r="R3" s="13">
        <v>0</v>
      </c>
      <c r="S3" s="13">
        <v>12</v>
      </c>
      <c r="T3" s="13">
        <v>22</v>
      </c>
      <c r="U3" s="17">
        <v>0.54545454545454541</v>
      </c>
      <c r="V3" s="13">
        <v>50</v>
      </c>
      <c r="W3" s="13">
        <v>97</v>
      </c>
      <c r="X3" s="17">
        <v>0.51546391752577314</v>
      </c>
      <c r="Y3" s="13">
        <v>7</v>
      </c>
      <c r="Z3" s="16">
        <v>14</v>
      </c>
      <c r="AA3" s="17">
        <v>0.5</v>
      </c>
      <c r="AB3" s="13">
        <v>790</v>
      </c>
      <c r="AC3" s="13">
        <v>136</v>
      </c>
      <c r="AD3" s="17">
        <v>0.17215189873417722</v>
      </c>
      <c r="AE3" s="13">
        <v>9</v>
      </c>
      <c r="AF3" s="13">
        <v>37</v>
      </c>
      <c r="AG3" s="17">
        <v>0.24324324324324326</v>
      </c>
      <c r="AH3" s="13">
        <v>482</v>
      </c>
      <c r="AI3" s="13">
        <v>557</v>
      </c>
      <c r="AJ3" s="17">
        <v>0.86535008976660677</v>
      </c>
      <c r="AK3" s="13">
        <v>28</v>
      </c>
      <c r="AL3" s="13">
        <v>44</v>
      </c>
      <c r="AM3" s="17">
        <v>0.63636363636363635</v>
      </c>
      <c r="AN3" s="17">
        <v>7.899461400359066E-2</v>
      </c>
      <c r="AO3" s="13">
        <v>14</v>
      </c>
      <c r="AP3" s="13">
        <v>8</v>
      </c>
      <c r="AQ3" s="13">
        <v>5</v>
      </c>
      <c r="AR3" s="13"/>
      <c r="AS3" s="13">
        <v>3</v>
      </c>
      <c r="AT3" s="13">
        <v>15</v>
      </c>
      <c r="AU3" s="13">
        <v>8</v>
      </c>
      <c r="AV3" s="17">
        <v>1</v>
      </c>
      <c r="AW3" s="17">
        <v>1</v>
      </c>
      <c r="AX3" s="13">
        <v>720</v>
      </c>
      <c r="AY3" s="17">
        <v>1</v>
      </c>
      <c r="AZ3" s="13">
        <v>0</v>
      </c>
      <c r="BA3" s="13">
        <v>2</v>
      </c>
      <c r="BB3" s="13">
        <v>2</v>
      </c>
      <c r="BC3" s="13">
        <v>1</v>
      </c>
      <c r="BD3" s="17">
        <v>0.4</v>
      </c>
      <c r="BE3" s="13">
        <v>5</v>
      </c>
      <c r="BF3" s="13">
        <v>4</v>
      </c>
      <c r="BG3" s="17">
        <v>0.8</v>
      </c>
      <c r="BH3" s="13">
        <v>0</v>
      </c>
    </row>
    <row r="4" spans="1:60" x14ac:dyDescent="0.3">
      <c r="A4" s="12" t="s">
        <v>85</v>
      </c>
      <c r="B4" s="13">
        <v>0</v>
      </c>
      <c r="C4" s="13"/>
      <c r="D4" s="13"/>
      <c r="E4" s="13"/>
      <c r="F4" s="13"/>
      <c r="G4" s="13">
        <v>0</v>
      </c>
      <c r="H4" s="13">
        <v>6</v>
      </c>
      <c r="I4" s="13">
        <v>6</v>
      </c>
      <c r="J4" s="17">
        <v>1</v>
      </c>
      <c r="K4" s="13">
        <v>4</v>
      </c>
      <c r="L4" s="13">
        <v>2</v>
      </c>
      <c r="M4" s="13">
        <v>2</v>
      </c>
      <c r="N4" s="13">
        <v>3</v>
      </c>
      <c r="O4" s="13">
        <v>1</v>
      </c>
      <c r="P4" s="13">
        <v>3</v>
      </c>
      <c r="Q4" s="13">
        <v>0</v>
      </c>
      <c r="R4" s="13">
        <v>0</v>
      </c>
      <c r="S4" s="13">
        <v>1</v>
      </c>
      <c r="T4" s="13">
        <v>3</v>
      </c>
      <c r="U4" s="17">
        <v>0.33333333333333331</v>
      </c>
      <c r="V4" s="13">
        <v>15</v>
      </c>
      <c r="W4" s="13">
        <v>19</v>
      </c>
      <c r="X4" s="17">
        <v>0.78947368421052633</v>
      </c>
      <c r="Y4" s="13">
        <v>6</v>
      </c>
      <c r="Z4" s="16">
        <v>7</v>
      </c>
      <c r="AA4" s="17">
        <v>0.8571428571428571</v>
      </c>
      <c r="AB4" s="13">
        <v>160</v>
      </c>
      <c r="AC4" s="13">
        <v>24</v>
      </c>
      <c r="AD4" s="17">
        <v>0.15</v>
      </c>
      <c r="AE4" s="13">
        <v>0</v>
      </c>
      <c r="AF4" s="13">
        <v>4</v>
      </c>
      <c r="AG4" s="17">
        <v>0</v>
      </c>
      <c r="AH4" s="13">
        <v>100</v>
      </c>
      <c r="AI4" s="13">
        <v>115</v>
      </c>
      <c r="AJ4" s="17">
        <v>0.86956521739130432</v>
      </c>
      <c r="AK4" s="13">
        <v>1</v>
      </c>
      <c r="AL4" s="13">
        <v>1</v>
      </c>
      <c r="AM4" s="17">
        <v>1</v>
      </c>
      <c r="AN4" s="17">
        <v>8.6956521739130436E-3</v>
      </c>
      <c r="AO4" s="13">
        <v>0</v>
      </c>
      <c r="AP4" s="13">
        <v>2</v>
      </c>
      <c r="AQ4" s="13"/>
      <c r="AR4" s="13"/>
      <c r="AS4" s="13">
        <v>2</v>
      </c>
      <c r="AT4" s="13">
        <v>0</v>
      </c>
      <c r="AU4" s="13">
        <v>2</v>
      </c>
      <c r="AV4" s="17">
        <v>0.25</v>
      </c>
      <c r="AW4" s="17">
        <v>0.25</v>
      </c>
      <c r="AX4" s="13">
        <v>180</v>
      </c>
      <c r="AY4" s="17">
        <v>0.25</v>
      </c>
      <c r="AZ4" s="13">
        <v>0</v>
      </c>
      <c r="BA4" s="13">
        <v>0</v>
      </c>
      <c r="BB4" s="13">
        <v>1</v>
      </c>
      <c r="BC4" s="13">
        <v>0</v>
      </c>
      <c r="BD4" s="17">
        <v>0</v>
      </c>
      <c r="BE4" s="13">
        <v>1</v>
      </c>
      <c r="BF4" s="13">
        <v>0</v>
      </c>
      <c r="BG4" s="17">
        <v>0</v>
      </c>
      <c r="BH4" s="13">
        <v>0</v>
      </c>
    </row>
    <row r="5" spans="1:60" x14ac:dyDescent="0.3">
      <c r="A5" s="12" t="s">
        <v>127</v>
      </c>
      <c r="B5" s="13">
        <v>7</v>
      </c>
      <c r="C5" s="13">
        <v>1</v>
      </c>
      <c r="D5" s="13"/>
      <c r="E5" s="13">
        <v>1</v>
      </c>
      <c r="F5" s="13">
        <v>2</v>
      </c>
      <c r="G5" s="13">
        <v>1</v>
      </c>
      <c r="H5" s="13">
        <v>1</v>
      </c>
      <c r="I5" s="13">
        <v>6</v>
      </c>
      <c r="J5" s="17">
        <v>0.16666666666666666</v>
      </c>
      <c r="K5" s="13">
        <v>5</v>
      </c>
      <c r="L5" s="13">
        <v>5</v>
      </c>
      <c r="M5" s="13">
        <v>1</v>
      </c>
      <c r="N5" s="13">
        <v>3</v>
      </c>
      <c r="O5" s="13">
        <v>6</v>
      </c>
      <c r="P5" s="13">
        <v>0.5</v>
      </c>
      <c r="Q5" s="13">
        <v>1</v>
      </c>
      <c r="R5" s="13">
        <v>0</v>
      </c>
      <c r="S5" s="13">
        <v>0</v>
      </c>
      <c r="T5" s="13">
        <v>4</v>
      </c>
      <c r="U5" s="17">
        <v>0</v>
      </c>
      <c r="V5" s="13">
        <v>9</v>
      </c>
      <c r="W5" s="13">
        <v>40</v>
      </c>
      <c r="X5" s="17">
        <v>0.22500000000000001</v>
      </c>
      <c r="Y5" s="13">
        <v>5</v>
      </c>
      <c r="Z5" s="16">
        <v>11</v>
      </c>
      <c r="AA5" s="17">
        <v>0.45454545454545453</v>
      </c>
      <c r="AB5" s="13">
        <v>226</v>
      </c>
      <c r="AC5" s="13">
        <v>60</v>
      </c>
      <c r="AD5" s="17">
        <v>0.26548672566371684</v>
      </c>
      <c r="AE5" s="13">
        <v>0</v>
      </c>
      <c r="AF5" s="13">
        <v>1</v>
      </c>
      <c r="AG5" s="17">
        <v>0</v>
      </c>
      <c r="AH5" s="13">
        <v>115</v>
      </c>
      <c r="AI5" s="13">
        <v>144</v>
      </c>
      <c r="AJ5" s="17">
        <v>0.79861111111111116</v>
      </c>
      <c r="AK5" s="13">
        <v>4</v>
      </c>
      <c r="AL5" s="13">
        <v>6</v>
      </c>
      <c r="AM5" s="17">
        <v>0.66666666666666663</v>
      </c>
      <c r="AN5" s="17">
        <v>4.1666666666666664E-2</v>
      </c>
      <c r="AO5" s="13">
        <v>5</v>
      </c>
      <c r="AP5" s="13">
        <v>8</v>
      </c>
      <c r="AQ5" s="13">
        <v>5</v>
      </c>
      <c r="AR5" s="13"/>
      <c r="AS5" s="13">
        <v>3</v>
      </c>
      <c r="AT5" s="13">
        <v>15</v>
      </c>
      <c r="AU5" s="13">
        <v>8</v>
      </c>
      <c r="AV5" s="17">
        <v>1</v>
      </c>
      <c r="AW5" s="17">
        <v>1</v>
      </c>
      <c r="AX5" s="13">
        <v>680</v>
      </c>
      <c r="AY5" s="17">
        <v>0.94444444444444442</v>
      </c>
      <c r="AZ5" s="13">
        <v>1</v>
      </c>
      <c r="BA5" s="13">
        <v>10</v>
      </c>
      <c r="BB5" s="13">
        <v>13</v>
      </c>
      <c r="BC5" s="13">
        <v>4</v>
      </c>
      <c r="BD5" s="17">
        <v>0.37037037037037035</v>
      </c>
      <c r="BE5" s="13">
        <v>27</v>
      </c>
      <c r="BF5" s="13">
        <v>6</v>
      </c>
      <c r="BG5" s="17">
        <v>0.22222222222222221</v>
      </c>
      <c r="BH5" s="13">
        <v>7</v>
      </c>
    </row>
    <row r="6" spans="1:60" x14ac:dyDescent="0.3">
      <c r="A6" s="12" t="s">
        <v>90</v>
      </c>
      <c r="B6" s="13">
        <v>1</v>
      </c>
      <c r="C6" s="13"/>
      <c r="D6" s="13"/>
      <c r="E6" s="13"/>
      <c r="F6" s="13"/>
      <c r="G6" s="13">
        <v>1</v>
      </c>
      <c r="H6" s="13">
        <v>1</v>
      </c>
      <c r="I6" s="13">
        <v>2</v>
      </c>
      <c r="J6" s="17">
        <v>0.5</v>
      </c>
      <c r="K6" s="13">
        <v>0</v>
      </c>
      <c r="L6" s="13">
        <v>0</v>
      </c>
      <c r="M6" s="13">
        <v>0</v>
      </c>
      <c r="N6" s="13">
        <v>1</v>
      </c>
      <c r="O6" s="13">
        <v>1</v>
      </c>
      <c r="P6" s="13">
        <v>1</v>
      </c>
      <c r="Q6" s="13">
        <v>0</v>
      </c>
      <c r="R6" s="13">
        <v>0</v>
      </c>
      <c r="S6" s="13">
        <v>6</v>
      </c>
      <c r="T6" s="13">
        <v>12</v>
      </c>
      <c r="U6" s="17">
        <v>0.5</v>
      </c>
      <c r="V6" s="13">
        <v>8</v>
      </c>
      <c r="W6" s="13">
        <v>20</v>
      </c>
      <c r="X6" s="17">
        <v>0.4</v>
      </c>
      <c r="Y6" s="13">
        <v>0</v>
      </c>
      <c r="Z6" s="13">
        <v>2</v>
      </c>
      <c r="AA6" s="17">
        <v>0</v>
      </c>
      <c r="AB6" s="13">
        <v>114</v>
      </c>
      <c r="AC6" s="13">
        <v>41</v>
      </c>
      <c r="AD6" s="17">
        <v>0.35964912280701755</v>
      </c>
      <c r="AE6" s="13">
        <v>2</v>
      </c>
      <c r="AF6" s="13">
        <v>15</v>
      </c>
      <c r="AG6" s="17">
        <v>0.13333333333333333</v>
      </c>
      <c r="AH6" s="13">
        <v>48</v>
      </c>
      <c r="AI6" s="13">
        <v>63</v>
      </c>
      <c r="AJ6" s="17">
        <v>0.76190476190476186</v>
      </c>
      <c r="AK6" s="13">
        <v>5</v>
      </c>
      <c r="AL6" s="13">
        <v>5</v>
      </c>
      <c r="AM6" s="17">
        <v>1</v>
      </c>
      <c r="AN6" s="17">
        <v>7.9365079365079361E-2</v>
      </c>
      <c r="AO6" s="13">
        <v>3</v>
      </c>
      <c r="AP6" s="13">
        <v>5</v>
      </c>
      <c r="AQ6" s="13">
        <v>4</v>
      </c>
      <c r="AR6" s="13"/>
      <c r="AS6" s="13">
        <v>1</v>
      </c>
      <c r="AT6" s="13">
        <v>12</v>
      </c>
      <c r="AU6" s="13">
        <v>1</v>
      </c>
      <c r="AV6" s="17">
        <v>0.125</v>
      </c>
      <c r="AW6" s="17">
        <v>0.625</v>
      </c>
      <c r="AX6" s="13">
        <v>143</v>
      </c>
      <c r="AY6" s="17">
        <v>0.1986111111111111</v>
      </c>
      <c r="AZ6" s="13">
        <v>0</v>
      </c>
      <c r="BA6" s="13">
        <v>2</v>
      </c>
      <c r="BB6" s="13">
        <v>4</v>
      </c>
      <c r="BC6" s="13">
        <v>1</v>
      </c>
      <c r="BD6" s="17">
        <v>0.2857142857142857</v>
      </c>
      <c r="BE6" s="13">
        <v>7</v>
      </c>
      <c r="BF6" s="13">
        <v>4</v>
      </c>
      <c r="BG6" s="17">
        <v>0.5714285714285714</v>
      </c>
      <c r="BH6" s="13">
        <v>0</v>
      </c>
    </row>
    <row r="7" spans="1:60" x14ac:dyDescent="0.3">
      <c r="A7" s="12" t="s">
        <v>93</v>
      </c>
      <c r="B7" s="13">
        <v>0</v>
      </c>
      <c r="C7" s="13"/>
      <c r="D7" s="13"/>
      <c r="E7" s="13"/>
      <c r="F7" s="13"/>
      <c r="G7" s="13">
        <v>0</v>
      </c>
      <c r="H7" s="13">
        <v>0</v>
      </c>
      <c r="I7" s="13">
        <v>0</v>
      </c>
      <c r="J7" s="17" t="e">
        <v>#DIV/0!</v>
      </c>
      <c r="K7" s="13">
        <v>0</v>
      </c>
      <c r="L7" s="13">
        <v>1</v>
      </c>
      <c r="M7" s="13">
        <v>0</v>
      </c>
      <c r="N7" s="13">
        <v>0</v>
      </c>
      <c r="O7" s="13">
        <v>0</v>
      </c>
      <c r="P7" s="13" t="e">
        <v>#DIV/0!</v>
      </c>
      <c r="Q7" s="13">
        <v>0</v>
      </c>
      <c r="R7" s="13">
        <v>0</v>
      </c>
      <c r="S7" s="13">
        <v>0</v>
      </c>
      <c r="T7" s="13">
        <v>0</v>
      </c>
      <c r="U7" s="17" t="e">
        <v>#DIV/0!</v>
      </c>
      <c r="V7" s="13">
        <v>0</v>
      </c>
      <c r="W7" s="13">
        <v>0</v>
      </c>
      <c r="X7" s="17" t="e">
        <v>#DIV/0!</v>
      </c>
      <c r="Y7" s="13">
        <v>0</v>
      </c>
      <c r="Z7" s="13">
        <v>0</v>
      </c>
      <c r="AA7" s="17" t="e">
        <v>#DIV/0!</v>
      </c>
      <c r="AB7" s="13">
        <v>9</v>
      </c>
      <c r="AC7" s="13">
        <v>1</v>
      </c>
      <c r="AD7" s="17">
        <v>0.1111111111111111</v>
      </c>
      <c r="AE7" s="13">
        <v>0</v>
      </c>
      <c r="AF7" s="13">
        <v>0</v>
      </c>
      <c r="AG7" s="17" t="e">
        <v>#DIV/0!</v>
      </c>
      <c r="AH7" s="13">
        <v>7</v>
      </c>
      <c r="AI7" s="13">
        <v>8</v>
      </c>
      <c r="AJ7" s="17">
        <v>0.875</v>
      </c>
      <c r="AK7" s="13">
        <v>1</v>
      </c>
      <c r="AL7" s="13">
        <v>1</v>
      </c>
      <c r="AM7" s="17">
        <v>1</v>
      </c>
      <c r="AN7" s="17">
        <v>0.125</v>
      </c>
      <c r="AO7" s="13">
        <v>0</v>
      </c>
      <c r="AP7" s="13">
        <v>1</v>
      </c>
      <c r="AQ7" s="13"/>
      <c r="AR7" s="13"/>
      <c r="AS7" s="13">
        <v>1</v>
      </c>
      <c r="AT7" s="13">
        <v>0</v>
      </c>
      <c r="AU7" s="13"/>
      <c r="AV7" s="17">
        <v>0</v>
      </c>
      <c r="AW7" s="17">
        <v>0.125</v>
      </c>
      <c r="AX7" s="13">
        <v>5</v>
      </c>
      <c r="AY7" s="17">
        <v>6.9444444444444441E-3</v>
      </c>
      <c r="AZ7" s="13">
        <v>0</v>
      </c>
      <c r="BA7" s="13">
        <v>0</v>
      </c>
      <c r="BB7" s="13">
        <v>0</v>
      </c>
      <c r="BC7" s="13">
        <v>0</v>
      </c>
      <c r="BD7" s="17" t="e">
        <v>#DIV/0!</v>
      </c>
      <c r="BE7" s="13">
        <v>0</v>
      </c>
      <c r="BF7" s="13">
        <v>0</v>
      </c>
      <c r="BG7" s="17" t="e">
        <v>#DIV/0!</v>
      </c>
      <c r="BH7" s="13">
        <v>0</v>
      </c>
    </row>
    <row r="8" spans="1:60" x14ac:dyDescent="0.3">
      <c r="A8" s="12" t="s">
        <v>94</v>
      </c>
      <c r="B8" s="13">
        <v>0</v>
      </c>
      <c r="C8" s="13"/>
      <c r="D8" s="13"/>
      <c r="E8" s="13"/>
      <c r="F8" s="13"/>
      <c r="G8" s="13">
        <v>1</v>
      </c>
      <c r="H8" s="13">
        <v>6</v>
      </c>
      <c r="I8" s="13">
        <v>12</v>
      </c>
      <c r="J8" s="17">
        <v>0.5</v>
      </c>
      <c r="K8" s="13">
        <v>1</v>
      </c>
      <c r="L8" s="13">
        <v>6</v>
      </c>
      <c r="M8" s="13">
        <v>1</v>
      </c>
      <c r="N8" s="13">
        <v>1</v>
      </c>
      <c r="O8" s="13">
        <v>4</v>
      </c>
      <c r="P8" s="13">
        <v>0.25</v>
      </c>
      <c r="Q8" s="13">
        <v>1</v>
      </c>
      <c r="R8" s="13">
        <v>0</v>
      </c>
      <c r="S8" s="13">
        <v>7</v>
      </c>
      <c r="T8" s="13">
        <v>9</v>
      </c>
      <c r="U8" s="17">
        <v>0.77777777777777779</v>
      </c>
      <c r="V8" s="13">
        <v>17</v>
      </c>
      <c r="W8" s="13">
        <v>40</v>
      </c>
      <c r="X8" s="17">
        <v>0.42499999999999999</v>
      </c>
      <c r="Y8" s="13">
        <v>3</v>
      </c>
      <c r="Z8" s="16">
        <v>7.0303030303030303</v>
      </c>
      <c r="AA8" s="17">
        <v>0.42672413793103448</v>
      </c>
      <c r="AB8" s="13">
        <v>282</v>
      </c>
      <c r="AC8" s="13">
        <v>38</v>
      </c>
      <c r="AD8" s="17">
        <v>0.13475177304964539</v>
      </c>
      <c r="AE8" s="13">
        <v>1</v>
      </c>
      <c r="AF8" s="13">
        <v>4</v>
      </c>
      <c r="AG8" s="17">
        <v>0.25</v>
      </c>
      <c r="AH8" s="13">
        <v>209</v>
      </c>
      <c r="AI8" s="13">
        <v>228</v>
      </c>
      <c r="AJ8" s="17">
        <v>0.91666666666666663</v>
      </c>
      <c r="AK8" s="13">
        <v>10</v>
      </c>
      <c r="AL8" s="13">
        <v>10</v>
      </c>
      <c r="AM8" s="17">
        <v>1</v>
      </c>
      <c r="AN8" s="17">
        <v>4.3859649122807015E-2</v>
      </c>
      <c r="AO8" s="13">
        <v>9</v>
      </c>
      <c r="AP8" s="13">
        <v>8</v>
      </c>
      <c r="AQ8" s="13">
        <v>5</v>
      </c>
      <c r="AR8" s="13"/>
      <c r="AS8" s="13">
        <v>3</v>
      </c>
      <c r="AT8" s="13">
        <v>15</v>
      </c>
      <c r="AU8" s="13">
        <v>3</v>
      </c>
      <c r="AV8" s="17">
        <v>0.375</v>
      </c>
      <c r="AW8" s="17">
        <v>1</v>
      </c>
      <c r="AX8" s="13">
        <v>316</v>
      </c>
      <c r="AY8" s="17">
        <v>0.43888888888888888</v>
      </c>
      <c r="AZ8" s="13">
        <v>0</v>
      </c>
      <c r="BA8" s="13">
        <v>3</v>
      </c>
      <c r="BB8" s="13">
        <v>1</v>
      </c>
      <c r="BC8" s="13">
        <v>0</v>
      </c>
      <c r="BD8" s="17">
        <v>0.75</v>
      </c>
      <c r="BE8" s="13">
        <v>4</v>
      </c>
      <c r="BF8" s="13">
        <v>3</v>
      </c>
      <c r="BG8" s="17">
        <v>0.75</v>
      </c>
      <c r="BH8" s="13">
        <v>0</v>
      </c>
    </row>
    <row r="9" spans="1:60" x14ac:dyDescent="0.3">
      <c r="A9" s="12" t="s">
        <v>102</v>
      </c>
      <c r="B9" s="13">
        <v>0</v>
      </c>
      <c r="C9" s="13"/>
      <c r="D9" s="13"/>
      <c r="E9" s="13"/>
      <c r="F9" s="13"/>
      <c r="G9" s="13">
        <v>0</v>
      </c>
      <c r="H9" s="13">
        <v>2</v>
      </c>
      <c r="I9" s="13">
        <v>2</v>
      </c>
      <c r="J9" s="17">
        <v>1</v>
      </c>
      <c r="K9" s="13">
        <v>7</v>
      </c>
      <c r="L9" s="13">
        <v>1</v>
      </c>
      <c r="M9" s="13">
        <v>0</v>
      </c>
      <c r="N9" s="13">
        <v>1</v>
      </c>
      <c r="O9" s="13">
        <v>2</v>
      </c>
      <c r="P9" s="13">
        <v>0.5</v>
      </c>
      <c r="Q9" s="13">
        <v>0</v>
      </c>
      <c r="R9" s="13">
        <v>0</v>
      </c>
      <c r="S9" s="13">
        <v>2</v>
      </c>
      <c r="T9" s="13">
        <v>3</v>
      </c>
      <c r="U9" s="17">
        <v>0.66666666666666663</v>
      </c>
      <c r="V9" s="13">
        <v>6</v>
      </c>
      <c r="W9" s="13">
        <v>11</v>
      </c>
      <c r="X9" s="17">
        <v>0.54545454545454541</v>
      </c>
      <c r="Y9" s="13">
        <v>1</v>
      </c>
      <c r="Z9" s="16">
        <v>4</v>
      </c>
      <c r="AA9" s="17">
        <v>0.25</v>
      </c>
      <c r="AB9" s="13">
        <v>111</v>
      </c>
      <c r="AC9" s="13">
        <v>9</v>
      </c>
      <c r="AD9" s="17">
        <v>8.1081081081081086E-2</v>
      </c>
      <c r="AE9" s="13">
        <v>0</v>
      </c>
      <c r="AF9" s="13">
        <v>0</v>
      </c>
      <c r="AG9" s="17" t="e">
        <v>#DIV/0!</v>
      </c>
      <c r="AH9" s="13">
        <v>87</v>
      </c>
      <c r="AI9" s="13">
        <v>95</v>
      </c>
      <c r="AJ9" s="17">
        <v>0.91578947368421049</v>
      </c>
      <c r="AK9" s="13">
        <v>3</v>
      </c>
      <c r="AL9" s="13">
        <v>6</v>
      </c>
      <c r="AM9" s="17">
        <v>0.5</v>
      </c>
      <c r="AN9" s="17">
        <v>6.3157894736842107E-2</v>
      </c>
      <c r="AO9" s="13">
        <v>1</v>
      </c>
      <c r="AP9" s="13">
        <v>3</v>
      </c>
      <c r="AQ9" s="13">
        <v>1</v>
      </c>
      <c r="AR9" s="13"/>
      <c r="AS9" s="13">
        <v>2</v>
      </c>
      <c r="AT9" s="13">
        <v>3</v>
      </c>
      <c r="AU9" s="13">
        <v>2</v>
      </c>
      <c r="AV9" s="17">
        <v>0.25</v>
      </c>
      <c r="AW9" s="17">
        <v>0.375</v>
      </c>
      <c r="AX9" s="13">
        <v>198</v>
      </c>
      <c r="AY9" s="17">
        <v>0.27500000000000002</v>
      </c>
      <c r="AZ9" s="13">
        <v>0</v>
      </c>
      <c r="BA9" s="13">
        <v>0</v>
      </c>
      <c r="BB9" s="13">
        <v>0</v>
      </c>
      <c r="BC9" s="13">
        <v>1</v>
      </c>
      <c r="BD9" s="17">
        <v>0</v>
      </c>
      <c r="BE9" s="13">
        <v>1</v>
      </c>
      <c r="BF9" s="13">
        <v>0</v>
      </c>
      <c r="BG9" s="17">
        <v>0</v>
      </c>
      <c r="BH9" s="13">
        <v>0</v>
      </c>
    </row>
    <row r="10" spans="1:60" x14ac:dyDescent="0.3">
      <c r="A10" s="12" t="s">
        <v>104</v>
      </c>
      <c r="B10" s="13">
        <v>3</v>
      </c>
      <c r="C10" s="13"/>
      <c r="D10" s="13"/>
      <c r="E10" s="13"/>
      <c r="F10" s="13">
        <v>1</v>
      </c>
      <c r="G10" s="13">
        <v>2</v>
      </c>
      <c r="H10" s="13">
        <v>9</v>
      </c>
      <c r="I10" s="13">
        <v>13</v>
      </c>
      <c r="J10" s="17">
        <v>0.69230769230769229</v>
      </c>
      <c r="K10" s="13">
        <v>12</v>
      </c>
      <c r="L10" s="13">
        <v>5</v>
      </c>
      <c r="M10" s="13">
        <v>1</v>
      </c>
      <c r="N10" s="13">
        <v>1</v>
      </c>
      <c r="O10" s="13">
        <v>6</v>
      </c>
      <c r="P10" s="13">
        <v>0.16666666666666666</v>
      </c>
      <c r="Q10" s="13">
        <v>0</v>
      </c>
      <c r="R10" s="13">
        <v>0</v>
      </c>
      <c r="S10" s="13">
        <v>3</v>
      </c>
      <c r="T10" s="13">
        <v>6</v>
      </c>
      <c r="U10" s="17">
        <v>0.5</v>
      </c>
      <c r="V10" s="13">
        <v>24</v>
      </c>
      <c r="W10" s="13">
        <v>43</v>
      </c>
      <c r="X10" s="17">
        <v>0.55813953488372092</v>
      </c>
      <c r="Y10" s="13">
        <v>11</v>
      </c>
      <c r="Z10" s="16">
        <v>12.985074626865671</v>
      </c>
      <c r="AA10" s="17">
        <v>0.84712643678160926</v>
      </c>
      <c r="AB10" s="13">
        <v>402</v>
      </c>
      <c r="AC10" s="13">
        <v>63</v>
      </c>
      <c r="AD10" s="17">
        <v>0.15671641791044777</v>
      </c>
      <c r="AE10" s="13">
        <v>2</v>
      </c>
      <c r="AF10" s="13">
        <v>9</v>
      </c>
      <c r="AG10" s="17">
        <v>0.22222222222222221</v>
      </c>
      <c r="AH10" s="13">
        <v>254</v>
      </c>
      <c r="AI10" s="13">
        <v>287</v>
      </c>
      <c r="AJ10" s="17">
        <v>0.8850174216027874</v>
      </c>
      <c r="AK10" s="13">
        <v>3</v>
      </c>
      <c r="AL10" s="13">
        <v>6</v>
      </c>
      <c r="AM10" s="17">
        <v>0.5</v>
      </c>
      <c r="AN10" s="17">
        <v>2.0905923344947737E-2</v>
      </c>
      <c r="AO10" s="13">
        <v>2</v>
      </c>
      <c r="AP10" s="13">
        <v>6</v>
      </c>
      <c r="AQ10" s="13">
        <v>5</v>
      </c>
      <c r="AR10" s="13"/>
      <c r="AS10" s="13">
        <v>1</v>
      </c>
      <c r="AT10" s="13">
        <v>15</v>
      </c>
      <c r="AU10" s="13">
        <v>6</v>
      </c>
      <c r="AV10" s="17">
        <v>0.75</v>
      </c>
      <c r="AW10" s="17">
        <v>0.75</v>
      </c>
      <c r="AX10" s="13">
        <v>540</v>
      </c>
      <c r="AY10" s="17">
        <v>0.75</v>
      </c>
      <c r="AZ10" s="13">
        <v>0</v>
      </c>
      <c r="BA10" s="13">
        <v>3</v>
      </c>
      <c r="BB10" s="13">
        <v>1</v>
      </c>
      <c r="BC10" s="13">
        <v>0</v>
      </c>
      <c r="BD10" s="17">
        <v>0.75</v>
      </c>
      <c r="BE10" s="13">
        <v>4</v>
      </c>
      <c r="BF10" s="13">
        <v>1</v>
      </c>
      <c r="BG10" s="17">
        <v>0.25</v>
      </c>
      <c r="BH10" s="13">
        <v>1</v>
      </c>
    </row>
    <row r="11" spans="1:60" x14ac:dyDescent="0.3">
      <c r="A11" s="12" t="s">
        <v>105</v>
      </c>
      <c r="B11" s="13">
        <v>0</v>
      </c>
      <c r="C11" s="13"/>
      <c r="D11" s="13"/>
      <c r="E11" s="13"/>
      <c r="F11" s="13"/>
      <c r="G11" s="13">
        <v>1</v>
      </c>
      <c r="H11" s="13">
        <v>5</v>
      </c>
      <c r="I11" s="13">
        <v>11</v>
      </c>
      <c r="J11" s="17">
        <v>0.45454545454545453</v>
      </c>
      <c r="K11" s="13">
        <v>2</v>
      </c>
      <c r="L11" s="13">
        <v>1</v>
      </c>
      <c r="M11" s="13">
        <v>0</v>
      </c>
      <c r="N11" s="13">
        <v>2</v>
      </c>
      <c r="O11" s="13">
        <v>5</v>
      </c>
      <c r="P11" s="13">
        <v>0.4</v>
      </c>
      <c r="Q11" s="13">
        <v>1</v>
      </c>
      <c r="R11" s="13">
        <v>0</v>
      </c>
      <c r="S11" s="13">
        <v>2</v>
      </c>
      <c r="T11" s="13">
        <v>2</v>
      </c>
      <c r="U11" s="17">
        <v>1</v>
      </c>
      <c r="V11" s="13">
        <v>9</v>
      </c>
      <c r="W11" s="13">
        <v>24</v>
      </c>
      <c r="X11" s="17">
        <v>0.375</v>
      </c>
      <c r="Y11" s="13">
        <v>0</v>
      </c>
      <c r="Z11" s="13">
        <v>2</v>
      </c>
      <c r="AA11" s="17">
        <v>0</v>
      </c>
      <c r="AB11" s="13">
        <v>156</v>
      </c>
      <c r="AC11" s="13">
        <v>12</v>
      </c>
      <c r="AD11" s="17">
        <v>7.6923076923076927E-2</v>
      </c>
      <c r="AE11" s="13">
        <v>0</v>
      </c>
      <c r="AF11" s="13">
        <v>0</v>
      </c>
      <c r="AG11" s="17" t="e">
        <v>#DIV/0!</v>
      </c>
      <c r="AH11" s="13">
        <v>125</v>
      </c>
      <c r="AI11" s="13">
        <v>135</v>
      </c>
      <c r="AJ11" s="17">
        <v>0.92592592592592593</v>
      </c>
      <c r="AK11" s="13">
        <v>12</v>
      </c>
      <c r="AL11" s="13">
        <v>12</v>
      </c>
      <c r="AM11" s="17">
        <v>1</v>
      </c>
      <c r="AN11" s="17">
        <v>8.8888888888888892E-2</v>
      </c>
      <c r="AO11" s="13">
        <v>2</v>
      </c>
      <c r="AP11" s="13">
        <v>7</v>
      </c>
      <c r="AQ11" s="13">
        <v>5</v>
      </c>
      <c r="AR11" s="13"/>
      <c r="AS11" s="13">
        <v>2</v>
      </c>
      <c r="AT11" s="13">
        <v>15</v>
      </c>
      <c r="AU11" s="13">
        <v>1</v>
      </c>
      <c r="AV11" s="17">
        <v>0.125</v>
      </c>
      <c r="AW11" s="17">
        <v>0.875</v>
      </c>
      <c r="AX11" s="13">
        <v>151</v>
      </c>
      <c r="AY11" s="17">
        <v>0.20972222222222223</v>
      </c>
      <c r="AZ11" s="13">
        <v>0</v>
      </c>
      <c r="BA11" s="13">
        <v>1</v>
      </c>
      <c r="BB11" s="13">
        <v>3</v>
      </c>
      <c r="BC11" s="13">
        <v>1</v>
      </c>
      <c r="BD11" s="17">
        <v>0.2</v>
      </c>
      <c r="BE11" s="13">
        <v>5</v>
      </c>
      <c r="BF11" s="13">
        <v>2</v>
      </c>
      <c r="BG11" s="17">
        <v>0.4</v>
      </c>
      <c r="BH11" s="13">
        <v>0</v>
      </c>
    </row>
    <row r="12" spans="1:60" x14ac:dyDescent="0.3">
      <c r="A12" s="12" t="s">
        <v>107</v>
      </c>
      <c r="B12" s="13">
        <v>0</v>
      </c>
      <c r="C12" s="13"/>
      <c r="D12" s="13"/>
      <c r="E12" s="13"/>
      <c r="F12" s="13"/>
      <c r="G12" s="13">
        <v>1</v>
      </c>
      <c r="H12" s="13">
        <v>9</v>
      </c>
      <c r="I12" s="13">
        <v>12</v>
      </c>
      <c r="J12" s="17">
        <v>0.75</v>
      </c>
      <c r="K12" s="13">
        <v>40</v>
      </c>
      <c r="L12" s="13">
        <v>10</v>
      </c>
      <c r="M12" s="13">
        <v>4</v>
      </c>
      <c r="N12" s="13">
        <v>3</v>
      </c>
      <c r="O12" s="13">
        <v>2</v>
      </c>
      <c r="P12" s="13">
        <v>1.5</v>
      </c>
      <c r="Q12" s="13">
        <v>1</v>
      </c>
      <c r="R12" s="13">
        <v>0</v>
      </c>
      <c r="S12" s="13">
        <v>0</v>
      </c>
      <c r="T12" s="13">
        <v>0</v>
      </c>
      <c r="U12" s="17" t="e">
        <v>#DIV/0!</v>
      </c>
      <c r="V12" s="13">
        <v>27</v>
      </c>
      <c r="W12" s="13">
        <v>47</v>
      </c>
      <c r="X12" s="17">
        <v>0.57446808510638303</v>
      </c>
      <c r="Y12" s="13">
        <v>16</v>
      </c>
      <c r="Z12" s="16">
        <v>31.922034847407982</v>
      </c>
      <c r="AA12" s="17">
        <v>0.50122118080762557</v>
      </c>
      <c r="AB12" s="13">
        <v>446</v>
      </c>
      <c r="AC12" s="13">
        <v>23</v>
      </c>
      <c r="AD12" s="17">
        <v>5.1569506726457402E-2</v>
      </c>
      <c r="AE12" s="13">
        <v>0</v>
      </c>
      <c r="AF12" s="13">
        <v>0</v>
      </c>
      <c r="AG12" s="17" t="e">
        <v>#DIV/0!</v>
      </c>
      <c r="AH12" s="13">
        <v>338</v>
      </c>
      <c r="AI12" s="13">
        <v>359</v>
      </c>
      <c r="AJ12" s="17">
        <v>0.9415041782729805</v>
      </c>
      <c r="AK12" s="13">
        <v>14</v>
      </c>
      <c r="AL12" s="13">
        <v>22</v>
      </c>
      <c r="AM12" s="17">
        <v>0.63636363636363635</v>
      </c>
      <c r="AN12" s="17">
        <v>6.1281337047353758E-2</v>
      </c>
      <c r="AO12" s="13">
        <v>1</v>
      </c>
      <c r="AP12" s="13">
        <v>8</v>
      </c>
      <c r="AQ12" s="13">
        <v>5</v>
      </c>
      <c r="AR12" s="13"/>
      <c r="AS12" s="13">
        <v>3</v>
      </c>
      <c r="AT12" s="13">
        <v>15</v>
      </c>
      <c r="AU12" s="13">
        <v>8</v>
      </c>
      <c r="AV12" s="17">
        <v>1</v>
      </c>
      <c r="AW12" s="17">
        <v>1</v>
      </c>
      <c r="AX12" s="13">
        <v>720</v>
      </c>
      <c r="AY12" s="17">
        <v>1</v>
      </c>
      <c r="AZ12" s="13">
        <v>0</v>
      </c>
      <c r="BA12" s="13">
        <v>0</v>
      </c>
      <c r="BB12" s="13">
        <v>2</v>
      </c>
      <c r="BC12" s="13">
        <v>0</v>
      </c>
      <c r="BD12" s="17">
        <v>0</v>
      </c>
      <c r="BE12" s="13">
        <v>2</v>
      </c>
      <c r="BF12" s="13">
        <v>0</v>
      </c>
      <c r="BG12" s="17">
        <v>0</v>
      </c>
      <c r="BH12" s="13">
        <v>1</v>
      </c>
    </row>
    <row r="13" spans="1:60" x14ac:dyDescent="0.3">
      <c r="A13" s="12" t="s">
        <v>109</v>
      </c>
      <c r="B13" s="13">
        <v>4</v>
      </c>
      <c r="C13" s="13"/>
      <c r="D13" s="13"/>
      <c r="E13" s="13"/>
      <c r="F13" s="13">
        <v>1</v>
      </c>
      <c r="G13" s="13">
        <v>3</v>
      </c>
      <c r="H13" s="13">
        <v>2</v>
      </c>
      <c r="I13" s="13">
        <v>3</v>
      </c>
      <c r="J13" s="17">
        <v>0.66666666666666663</v>
      </c>
      <c r="K13" s="13">
        <v>1</v>
      </c>
      <c r="L13" s="13">
        <v>4</v>
      </c>
      <c r="M13" s="13">
        <v>0</v>
      </c>
      <c r="N13" s="13">
        <v>7</v>
      </c>
      <c r="O13" s="13">
        <v>3</v>
      </c>
      <c r="P13" s="13">
        <v>2.3333333333333335</v>
      </c>
      <c r="Q13" s="13">
        <v>1</v>
      </c>
      <c r="R13" s="13">
        <v>0</v>
      </c>
      <c r="S13" s="13">
        <v>27</v>
      </c>
      <c r="T13" s="13">
        <v>38</v>
      </c>
      <c r="U13" s="17">
        <v>0.71052631578947367</v>
      </c>
      <c r="V13" s="13">
        <v>38</v>
      </c>
      <c r="W13" s="13">
        <v>74</v>
      </c>
      <c r="X13" s="17">
        <v>0.51351351351351349</v>
      </c>
      <c r="Y13" s="13">
        <v>2</v>
      </c>
      <c r="Z13" s="16">
        <v>6</v>
      </c>
      <c r="AA13" s="17">
        <v>0.33333333333333331</v>
      </c>
      <c r="AB13" s="13">
        <v>401</v>
      </c>
      <c r="AC13" s="13">
        <v>107</v>
      </c>
      <c r="AD13" s="17">
        <v>0.26683291770573564</v>
      </c>
      <c r="AE13" s="13">
        <v>2</v>
      </c>
      <c r="AF13" s="13">
        <v>10</v>
      </c>
      <c r="AG13" s="17">
        <v>0.2</v>
      </c>
      <c r="AH13" s="13">
        <v>213</v>
      </c>
      <c r="AI13" s="13">
        <v>264</v>
      </c>
      <c r="AJ13" s="17">
        <v>0.80681818181818177</v>
      </c>
      <c r="AK13" s="13">
        <v>5</v>
      </c>
      <c r="AL13" s="13">
        <v>8</v>
      </c>
      <c r="AM13" s="17">
        <v>0.625</v>
      </c>
      <c r="AN13" s="17">
        <v>3.0303030303030304E-2</v>
      </c>
      <c r="AO13" s="13">
        <v>14</v>
      </c>
      <c r="AP13" s="13">
        <v>8</v>
      </c>
      <c r="AQ13" s="13">
        <v>5</v>
      </c>
      <c r="AR13" s="13"/>
      <c r="AS13" s="13">
        <v>3</v>
      </c>
      <c r="AT13" s="13">
        <v>15</v>
      </c>
      <c r="AU13" s="13">
        <v>8</v>
      </c>
      <c r="AV13" s="17">
        <v>1</v>
      </c>
      <c r="AW13" s="17">
        <v>1</v>
      </c>
      <c r="AX13" s="13">
        <v>658</v>
      </c>
      <c r="AY13" s="17">
        <v>0.91388888888888886</v>
      </c>
      <c r="AZ13" s="13">
        <v>1</v>
      </c>
      <c r="BA13" s="13">
        <v>13</v>
      </c>
      <c r="BB13" s="13">
        <v>6</v>
      </c>
      <c r="BC13" s="13">
        <v>5</v>
      </c>
      <c r="BD13" s="17">
        <v>0.54166666666666663</v>
      </c>
      <c r="BE13" s="13">
        <v>24</v>
      </c>
      <c r="BF13" s="13">
        <v>3</v>
      </c>
      <c r="BG13" s="17">
        <v>0.125</v>
      </c>
      <c r="BH13" s="13">
        <v>1</v>
      </c>
    </row>
    <row r="14" spans="1:60" x14ac:dyDescent="0.3">
      <c r="A14" s="12" t="s">
        <v>111</v>
      </c>
      <c r="B14" s="13">
        <v>0</v>
      </c>
      <c r="C14" s="13"/>
      <c r="D14" s="13"/>
      <c r="E14" s="13"/>
      <c r="F14" s="13"/>
      <c r="G14" s="13">
        <v>0</v>
      </c>
      <c r="H14" s="13">
        <v>0</v>
      </c>
      <c r="I14" s="13">
        <v>0</v>
      </c>
      <c r="J14" s="17" t="e">
        <v>#DIV/0!</v>
      </c>
      <c r="K14" s="13">
        <v>0</v>
      </c>
      <c r="L14" s="13">
        <v>0</v>
      </c>
      <c r="M14" s="13">
        <v>0</v>
      </c>
      <c r="N14" s="13">
        <v>0</v>
      </c>
      <c r="O14" s="13">
        <v>1</v>
      </c>
      <c r="P14" s="13">
        <v>0</v>
      </c>
      <c r="Q14" s="13">
        <v>1</v>
      </c>
      <c r="R14" s="13">
        <v>0</v>
      </c>
      <c r="S14" s="13">
        <v>0</v>
      </c>
      <c r="T14" s="13">
        <v>0</v>
      </c>
      <c r="U14" s="17" t="e">
        <v>#DIV/0!</v>
      </c>
      <c r="V14" s="13">
        <v>1</v>
      </c>
      <c r="W14" s="13">
        <v>2</v>
      </c>
      <c r="X14" s="17">
        <v>0.5</v>
      </c>
      <c r="Y14" s="13">
        <v>1</v>
      </c>
      <c r="Z14" s="16">
        <v>1</v>
      </c>
      <c r="AA14" s="17">
        <v>1</v>
      </c>
      <c r="AB14" s="13">
        <v>12</v>
      </c>
      <c r="AC14" s="13">
        <v>1</v>
      </c>
      <c r="AD14" s="17">
        <v>8.3333333333333329E-2</v>
      </c>
      <c r="AE14" s="13">
        <v>1</v>
      </c>
      <c r="AF14" s="13">
        <v>1</v>
      </c>
      <c r="AG14" s="17">
        <v>1</v>
      </c>
      <c r="AH14" s="13">
        <v>7</v>
      </c>
      <c r="AI14" s="13">
        <v>8</v>
      </c>
      <c r="AJ14" s="17">
        <v>0.875</v>
      </c>
      <c r="AK14" s="13">
        <v>0</v>
      </c>
      <c r="AL14" s="13">
        <v>0</v>
      </c>
      <c r="AM14" s="17" t="e">
        <v>#DIV/0!</v>
      </c>
      <c r="AN14" s="17">
        <v>0</v>
      </c>
      <c r="AO14" s="13">
        <v>0</v>
      </c>
      <c r="AP14" s="13">
        <v>1</v>
      </c>
      <c r="AQ14" s="13"/>
      <c r="AR14" s="13"/>
      <c r="AS14" s="13">
        <v>1</v>
      </c>
      <c r="AT14" s="13">
        <v>0</v>
      </c>
      <c r="AU14" s="13"/>
      <c r="AV14" s="17">
        <v>0</v>
      </c>
      <c r="AW14" s="17">
        <v>0.125</v>
      </c>
      <c r="AX14" s="13">
        <v>24</v>
      </c>
      <c r="AY14" s="17">
        <v>3.3333333333333333E-2</v>
      </c>
      <c r="AZ14" s="13">
        <v>0</v>
      </c>
      <c r="BA14" s="13">
        <v>0</v>
      </c>
      <c r="BB14" s="13">
        <v>0</v>
      </c>
      <c r="BC14" s="13">
        <v>0</v>
      </c>
      <c r="BD14" s="17" t="e">
        <v>#DIV/0!</v>
      </c>
      <c r="BE14" s="13">
        <v>0</v>
      </c>
      <c r="BF14" s="13">
        <v>0</v>
      </c>
      <c r="BG14" s="17" t="e">
        <v>#DIV/0!</v>
      </c>
      <c r="BH14" s="13">
        <v>0</v>
      </c>
    </row>
    <row r="15" spans="1:60" x14ac:dyDescent="0.3">
      <c r="A15" s="12" t="s">
        <v>112</v>
      </c>
      <c r="B15" s="13">
        <v>6</v>
      </c>
      <c r="C15" s="13">
        <v>2</v>
      </c>
      <c r="D15" s="13"/>
      <c r="E15" s="13"/>
      <c r="F15" s="13">
        <v>2</v>
      </c>
      <c r="G15" s="13">
        <v>3</v>
      </c>
      <c r="H15" s="13">
        <v>11</v>
      </c>
      <c r="I15" s="13">
        <v>17</v>
      </c>
      <c r="J15" s="17">
        <v>0.6470588235294118</v>
      </c>
      <c r="K15" s="13">
        <v>0</v>
      </c>
      <c r="L15" s="13">
        <v>1</v>
      </c>
      <c r="M15" s="13">
        <v>0</v>
      </c>
      <c r="N15" s="13">
        <v>28</v>
      </c>
      <c r="O15" s="13">
        <v>8</v>
      </c>
      <c r="P15" s="13">
        <v>3.5</v>
      </c>
      <c r="Q15" s="13">
        <v>2</v>
      </c>
      <c r="R15" s="13">
        <v>0</v>
      </c>
      <c r="S15" s="13">
        <v>51</v>
      </c>
      <c r="T15" s="13">
        <v>84</v>
      </c>
      <c r="U15" s="17">
        <v>0.6071428571428571</v>
      </c>
      <c r="V15" s="13">
        <v>90</v>
      </c>
      <c r="W15" s="13">
        <v>161</v>
      </c>
      <c r="X15" s="17">
        <v>0.55900621118012417</v>
      </c>
      <c r="Y15" s="13">
        <v>0</v>
      </c>
      <c r="Z15" s="13">
        <v>3</v>
      </c>
      <c r="AA15" s="17">
        <v>0</v>
      </c>
      <c r="AB15" s="13">
        <v>654</v>
      </c>
      <c r="AC15" s="13">
        <v>201</v>
      </c>
      <c r="AD15" s="17">
        <v>0.30733944954128439</v>
      </c>
      <c r="AE15" s="13">
        <v>7</v>
      </c>
      <c r="AF15" s="13">
        <v>20</v>
      </c>
      <c r="AG15" s="17">
        <v>0.35</v>
      </c>
      <c r="AH15" s="13">
        <v>304</v>
      </c>
      <c r="AI15" s="13">
        <v>390</v>
      </c>
      <c r="AJ15" s="17">
        <v>0.77948717948717949</v>
      </c>
      <c r="AK15" s="13">
        <v>18</v>
      </c>
      <c r="AL15" s="13">
        <v>27</v>
      </c>
      <c r="AM15" s="17">
        <v>0.66666666666666663</v>
      </c>
      <c r="AN15" s="17">
        <v>6.9230769230769235E-2</v>
      </c>
      <c r="AO15" s="13">
        <v>23</v>
      </c>
      <c r="AP15" s="13">
        <v>7</v>
      </c>
      <c r="AQ15" s="13">
        <v>5</v>
      </c>
      <c r="AR15" s="13"/>
      <c r="AS15" s="13">
        <v>2</v>
      </c>
      <c r="AT15" s="13">
        <v>15</v>
      </c>
      <c r="AU15" s="13">
        <v>7</v>
      </c>
      <c r="AV15" s="17">
        <v>0.875</v>
      </c>
      <c r="AW15" s="17">
        <v>0.875</v>
      </c>
      <c r="AX15" s="13">
        <v>630</v>
      </c>
      <c r="AY15" s="17">
        <v>0.875</v>
      </c>
      <c r="AZ15" s="13">
        <v>0</v>
      </c>
      <c r="BA15" s="13">
        <v>14</v>
      </c>
      <c r="BB15" s="13">
        <v>10</v>
      </c>
      <c r="BC15" s="13">
        <v>4</v>
      </c>
      <c r="BD15" s="17">
        <v>0.5</v>
      </c>
      <c r="BE15" s="13">
        <v>28</v>
      </c>
      <c r="BF15" s="13">
        <v>12</v>
      </c>
      <c r="BG15" s="17">
        <v>0.42857142857142855</v>
      </c>
      <c r="BH15" s="13">
        <v>1</v>
      </c>
    </row>
    <row r="16" spans="1:60" x14ac:dyDescent="0.3">
      <c r="A16" s="12" t="s">
        <v>116</v>
      </c>
      <c r="B16" s="13">
        <v>0</v>
      </c>
      <c r="C16" s="13"/>
      <c r="D16" s="13"/>
      <c r="E16" s="13"/>
      <c r="F16" s="13"/>
      <c r="G16" s="13">
        <v>0</v>
      </c>
      <c r="H16" s="13">
        <v>1</v>
      </c>
      <c r="I16" s="13">
        <v>3</v>
      </c>
      <c r="J16" s="17">
        <v>0.33333333333333331</v>
      </c>
      <c r="K16" s="13">
        <v>0</v>
      </c>
      <c r="L16" s="13">
        <v>2</v>
      </c>
      <c r="M16" s="13">
        <v>0</v>
      </c>
      <c r="N16" s="13">
        <v>1</v>
      </c>
      <c r="O16" s="13">
        <v>0</v>
      </c>
      <c r="P16" s="13" t="e">
        <v>#DIV/0!</v>
      </c>
      <c r="Q16" s="13">
        <v>0</v>
      </c>
      <c r="R16" s="13">
        <v>0</v>
      </c>
      <c r="S16" s="13">
        <v>6</v>
      </c>
      <c r="T16" s="13">
        <v>7</v>
      </c>
      <c r="U16" s="17">
        <v>0.8571428571428571</v>
      </c>
      <c r="V16" s="13">
        <v>8</v>
      </c>
      <c r="W16" s="13">
        <v>13</v>
      </c>
      <c r="X16" s="17">
        <v>0.61538461538461542</v>
      </c>
      <c r="Y16" s="13">
        <v>0</v>
      </c>
      <c r="Z16" s="13">
        <v>0</v>
      </c>
      <c r="AA16" s="17" t="e">
        <v>#DIV/0!</v>
      </c>
      <c r="AB16" s="13">
        <v>107</v>
      </c>
      <c r="AC16" s="13">
        <v>20</v>
      </c>
      <c r="AD16" s="17">
        <v>0.18691588785046728</v>
      </c>
      <c r="AE16" s="13">
        <v>0</v>
      </c>
      <c r="AF16" s="13">
        <v>2</v>
      </c>
      <c r="AG16" s="17">
        <v>0</v>
      </c>
      <c r="AH16" s="13">
        <v>66</v>
      </c>
      <c r="AI16" s="13">
        <v>75</v>
      </c>
      <c r="AJ16" s="17">
        <v>0.88</v>
      </c>
      <c r="AK16" s="13">
        <v>2</v>
      </c>
      <c r="AL16" s="13">
        <v>2</v>
      </c>
      <c r="AM16" s="17">
        <v>1</v>
      </c>
      <c r="AN16" s="17">
        <v>2.6666666666666668E-2</v>
      </c>
      <c r="AO16" s="13">
        <v>2</v>
      </c>
      <c r="AP16" s="13">
        <v>3</v>
      </c>
      <c r="AQ16" s="13">
        <v>2</v>
      </c>
      <c r="AR16" s="13"/>
      <c r="AS16" s="13">
        <v>1</v>
      </c>
      <c r="AT16" s="13">
        <v>6</v>
      </c>
      <c r="AU16" s="13"/>
      <c r="AV16" s="17">
        <v>0</v>
      </c>
      <c r="AW16" s="17">
        <v>0.375</v>
      </c>
      <c r="AX16" s="13">
        <v>68</v>
      </c>
      <c r="AY16" s="17">
        <v>9.4444444444444442E-2</v>
      </c>
      <c r="AZ16" s="13">
        <v>0</v>
      </c>
      <c r="BA16" s="13">
        <v>2</v>
      </c>
      <c r="BB16" s="13">
        <v>0</v>
      </c>
      <c r="BC16" s="13">
        <v>1</v>
      </c>
      <c r="BD16" s="17">
        <v>0.66666666666666663</v>
      </c>
      <c r="BE16" s="13">
        <v>3</v>
      </c>
      <c r="BF16" s="13">
        <v>1</v>
      </c>
      <c r="BG16" s="17">
        <v>0.33333333333333331</v>
      </c>
      <c r="BH16" s="13">
        <v>1</v>
      </c>
    </row>
    <row r="17" spans="1:60" x14ac:dyDescent="0.3">
      <c r="A17" s="12" t="s">
        <v>117</v>
      </c>
      <c r="B17" s="13">
        <v>1</v>
      </c>
      <c r="C17" s="13"/>
      <c r="D17" s="13"/>
      <c r="E17" s="13"/>
      <c r="F17" s="13"/>
      <c r="G17" s="13">
        <v>2</v>
      </c>
      <c r="H17" s="13">
        <v>12</v>
      </c>
      <c r="I17" s="13">
        <v>20</v>
      </c>
      <c r="J17" s="17">
        <v>0.6</v>
      </c>
      <c r="K17" s="13">
        <v>13</v>
      </c>
      <c r="L17" s="13">
        <v>12</v>
      </c>
      <c r="M17" s="13">
        <v>1</v>
      </c>
      <c r="N17" s="13">
        <v>11</v>
      </c>
      <c r="O17" s="13">
        <v>16</v>
      </c>
      <c r="P17" s="13">
        <v>0.6875</v>
      </c>
      <c r="Q17" s="13">
        <v>1</v>
      </c>
      <c r="R17" s="13">
        <v>0</v>
      </c>
      <c r="S17" s="13">
        <v>10</v>
      </c>
      <c r="T17" s="13">
        <v>16</v>
      </c>
      <c r="U17" s="17">
        <v>0.625</v>
      </c>
      <c r="V17" s="13">
        <v>40</v>
      </c>
      <c r="W17" s="13">
        <v>84</v>
      </c>
      <c r="X17" s="17">
        <v>0.47619047619047616</v>
      </c>
      <c r="Y17" s="13">
        <v>7</v>
      </c>
      <c r="Z17" s="16">
        <v>9.9850746268656714</v>
      </c>
      <c r="AA17" s="17">
        <v>0.70104633781763825</v>
      </c>
      <c r="AB17" s="13">
        <v>633</v>
      </c>
      <c r="AC17" s="13">
        <v>62</v>
      </c>
      <c r="AD17" s="17">
        <v>9.7946287519747238E-2</v>
      </c>
      <c r="AE17" s="13">
        <v>0</v>
      </c>
      <c r="AF17" s="13">
        <v>1</v>
      </c>
      <c r="AG17" s="17">
        <v>0</v>
      </c>
      <c r="AH17" s="13">
        <v>484</v>
      </c>
      <c r="AI17" s="13">
        <v>521</v>
      </c>
      <c r="AJ17" s="17">
        <v>0.92898272552783112</v>
      </c>
      <c r="AK17" s="13">
        <v>15</v>
      </c>
      <c r="AL17" s="13">
        <v>20</v>
      </c>
      <c r="AM17" s="17">
        <v>0.75</v>
      </c>
      <c r="AN17" s="17">
        <v>3.8387715930902108E-2</v>
      </c>
      <c r="AO17" s="13">
        <v>4</v>
      </c>
      <c r="AP17" s="13">
        <v>8</v>
      </c>
      <c r="AQ17" s="13">
        <v>5</v>
      </c>
      <c r="AR17" s="13"/>
      <c r="AS17" s="13">
        <v>3</v>
      </c>
      <c r="AT17" s="13">
        <v>15</v>
      </c>
      <c r="AU17" s="13">
        <v>8</v>
      </c>
      <c r="AV17" s="17">
        <v>1</v>
      </c>
      <c r="AW17" s="17">
        <v>1</v>
      </c>
      <c r="AX17" s="13">
        <v>677</v>
      </c>
      <c r="AY17" s="17">
        <v>0.94027777777777777</v>
      </c>
      <c r="AZ17" s="13">
        <v>0</v>
      </c>
      <c r="BA17" s="13">
        <v>1</v>
      </c>
      <c r="BB17" s="13">
        <v>2</v>
      </c>
      <c r="BC17" s="13">
        <v>1</v>
      </c>
      <c r="BD17" s="17">
        <v>0.25</v>
      </c>
      <c r="BE17" s="13">
        <v>4</v>
      </c>
      <c r="BF17" s="13">
        <v>1</v>
      </c>
      <c r="BG17" s="17">
        <v>0.25</v>
      </c>
      <c r="BH17" s="13">
        <v>0</v>
      </c>
    </row>
    <row r="18" spans="1:60" x14ac:dyDescent="0.3">
      <c r="A18" s="12" t="s">
        <v>120</v>
      </c>
      <c r="B18" s="13">
        <v>0</v>
      </c>
      <c r="C18" s="13"/>
      <c r="D18" s="13"/>
      <c r="E18" s="13"/>
      <c r="F18" s="13"/>
      <c r="G18" s="13">
        <v>0</v>
      </c>
      <c r="H18" s="13">
        <v>7</v>
      </c>
      <c r="I18" s="13">
        <v>15</v>
      </c>
      <c r="J18" s="17">
        <v>0.46666666666666667</v>
      </c>
      <c r="K18" s="13">
        <v>5</v>
      </c>
      <c r="L18" s="13">
        <v>2</v>
      </c>
      <c r="M18" s="13">
        <v>1</v>
      </c>
      <c r="N18" s="13">
        <v>3</v>
      </c>
      <c r="O18" s="13">
        <v>3</v>
      </c>
      <c r="P18" s="13">
        <v>1</v>
      </c>
      <c r="Q18" s="13">
        <v>1</v>
      </c>
      <c r="R18" s="13">
        <v>0</v>
      </c>
      <c r="S18" s="13">
        <v>1</v>
      </c>
      <c r="T18" s="13">
        <v>1</v>
      </c>
      <c r="U18" s="17">
        <v>1</v>
      </c>
      <c r="V18" s="13">
        <v>18</v>
      </c>
      <c r="W18" s="13">
        <v>36</v>
      </c>
      <c r="X18" s="17">
        <v>0.5</v>
      </c>
      <c r="Y18" s="13">
        <v>8</v>
      </c>
      <c r="Z18" s="16">
        <v>10.985074626865671</v>
      </c>
      <c r="AA18" s="17">
        <v>0.72826086956521741</v>
      </c>
      <c r="AB18" s="13">
        <v>361</v>
      </c>
      <c r="AC18" s="13">
        <v>28</v>
      </c>
      <c r="AD18" s="17">
        <v>7.7562326869806089E-2</v>
      </c>
      <c r="AE18" s="13">
        <v>0</v>
      </c>
      <c r="AF18" s="13">
        <v>0</v>
      </c>
      <c r="AG18" s="17" t="e">
        <v>#DIV/0!</v>
      </c>
      <c r="AH18" s="13">
        <v>303</v>
      </c>
      <c r="AI18" s="13">
        <v>324</v>
      </c>
      <c r="AJ18" s="17">
        <v>0.93518518518518523</v>
      </c>
      <c r="AK18" s="13">
        <v>11</v>
      </c>
      <c r="AL18" s="13">
        <v>13</v>
      </c>
      <c r="AM18" s="17">
        <v>0.84615384615384615</v>
      </c>
      <c r="AN18" s="17">
        <v>4.0123456790123455E-2</v>
      </c>
      <c r="AO18" s="13">
        <v>1</v>
      </c>
      <c r="AP18" s="13">
        <v>4</v>
      </c>
      <c r="AQ18" s="13">
        <v>3</v>
      </c>
      <c r="AR18" s="13"/>
      <c r="AS18" s="13">
        <v>1</v>
      </c>
      <c r="AT18" s="13">
        <v>9</v>
      </c>
      <c r="AU18" s="13">
        <v>4</v>
      </c>
      <c r="AV18" s="17">
        <v>0.5</v>
      </c>
      <c r="AW18" s="17">
        <v>0.5</v>
      </c>
      <c r="AX18" s="13">
        <v>306</v>
      </c>
      <c r="AY18" s="17">
        <v>0.42499999999999999</v>
      </c>
      <c r="AZ18" s="13">
        <v>0</v>
      </c>
      <c r="BA18" s="13">
        <v>0</v>
      </c>
      <c r="BB18" s="13">
        <v>1</v>
      </c>
      <c r="BC18" s="13">
        <v>0</v>
      </c>
      <c r="BD18" s="17">
        <v>0</v>
      </c>
      <c r="BE18" s="13">
        <v>1</v>
      </c>
      <c r="BF18" s="13">
        <v>1</v>
      </c>
      <c r="BG18" s="17">
        <v>1</v>
      </c>
      <c r="BH18" s="13">
        <v>0</v>
      </c>
    </row>
    <row r="19" spans="1:60" x14ac:dyDescent="0.3">
      <c r="A19" s="12" t="s">
        <v>121</v>
      </c>
      <c r="B19" s="13">
        <v>0</v>
      </c>
      <c r="C19" s="13"/>
      <c r="D19" s="13"/>
      <c r="E19" s="13"/>
      <c r="F19" s="13"/>
      <c r="G19" s="13">
        <v>0</v>
      </c>
      <c r="H19" s="13">
        <v>5</v>
      </c>
      <c r="I19" s="13">
        <v>6</v>
      </c>
      <c r="J19" s="17">
        <v>0.83333333333333337</v>
      </c>
      <c r="K19" s="13">
        <v>29</v>
      </c>
      <c r="L19" s="13">
        <v>4</v>
      </c>
      <c r="M19" s="13">
        <v>4</v>
      </c>
      <c r="N19" s="13">
        <v>3</v>
      </c>
      <c r="O19" s="13">
        <v>1</v>
      </c>
      <c r="P19" s="13">
        <v>3</v>
      </c>
      <c r="Q19" s="13">
        <v>0</v>
      </c>
      <c r="R19" s="13">
        <v>0</v>
      </c>
      <c r="S19" s="13">
        <v>0</v>
      </c>
      <c r="T19" s="13">
        <v>0</v>
      </c>
      <c r="U19" s="17" t="e">
        <v>#DIV/0!</v>
      </c>
      <c r="V19" s="13">
        <v>17</v>
      </c>
      <c r="W19" s="13">
        <v>26</v>
      </c>
      <c r="X19" s="17">
        <v>0.65384615384615385</v>
      </c>
      <c r="Y19" s="13">
        <v>9</v>
      </c>
      <c r="Z19" s="16">
        <v>15.072556551429791</v>
      </c>
      <c r="AA19" s="17">
        <v>0.5971117089055642</v>
      </c>
      <c r="AB19" s="13">
        <v>407</v>
      </c>
      <c r="AC19" s="13">
        <v>20</v>
      </c>
      <c r="AD19" s="17">
        <v>4.9140049140049137E-2</v>
      </c>
      <c r="AE19" s="13">
        <v>0</v>
      </c>
      <c r="AF19" s="13">
        <v>0</v>
      </c>
      <c r="AG19" s="17" t="e">
        <v>#DIV/0!</v>
      </c>
      <c r="AH19" s="13">
        <v>332</v>
      </c>
      <c r="AI19" s="13">
        <v>350</v>
      </c>
      <c r="AJ19" s="17">
        <v>0.94857142857142862</v>
      </c>
      <c r="AK19" s="13">
        <v>13</v>
      </c>
      <c r="AL19" s="13">
        <v>22</v>
      </c>
      <c r="AM19" s="17">
        <v>0.59090909090909094</v>
      </c>
      <c r="AN19" s="17">
        <v>6.2857142857142861E-2</v>
      </c>
      <c r="AO19" s="13">
        <v>1</v>
      </c>
      <c r="AP19" s="13">
        <v>6</v>
      </c>
      <c r="AQ19" s="13">
        <v>4</v>
      </c>
      <c r="AR19" s="13"/>
      <c r="AS19" s="13">
        <v>2</v>
      </c>
      <c r="AT19" s="13">
        <v>12</v>
      </c>
      <c r="AU19" s="13">
        <v>6</v>
      </c>
      <c r="AV19" s="17">
        <v>0.75</v>
      </c>
      <c r="AW19" s="17">
        <v>0.75</v>
      </c>
      <c r="AX19" s="13">
        <v>522</v>
      </c>
      <c r="AY19" s="17">
        <v>0.72499999999999998</v>
      </c>
      <c r="AZ19" s="13">
        <v>0</v>
      </c>
      <c r="BA19" s="13">
        <v>0</v>
      </c>
      <c r="BB19" s="13">
        <v>2</v>
      </c>
      <c r="BC19" s="13">
        <v>0</v>
      </c>
      <c r="BD19" s="17">
        <v>0</v>
      </c>
      <c r="BE19" s="13">
        <v>2</v>
      </c>
      <c r="BF19" s="13">
        <v>0</v>
      </c>
      <c r="BG19" s="17">
        <v>0</v>
      </c>
      <c r="BH19" s="13">
        <v>2</v>
      </c>
    </row>
    <row r="20" spans="1:60" x14ac:dyDescent="0.3">
      <c r="A20" s="12" t="s">
        <v>122</v>
      </c>
      <c r="B20" s="13">
        <v>2</v>
      </c>
      <c r="C20" s="13"/>
      <c r="D20" s="13"/>
      <c r="E20" s="13"/>
      <c r="F20" s="13"/>
      <c r="G20" s="13">
        <v>2</v>
      </c>
      <c r="H20" s="13">
        <v>26</v>
      </c>
      <c r="I20" s="13">
        <v>37</v>
      </c>
      <c r="J20" s="17">
        <v>0.70270270270270274</v>
      </c>
      <c r="K20" s="13">
        <v>5</v>
      </c>
      <c r="L20" s="13">
        <v>14</v>
      </c>
      <c r="M20" s="13">
        <v>4</v>
      </c>
      <c r="N20" s="13">
        <v>15</v>
      </c>
      <c r="O20" s="13">
        <v>13</v>
      </c>
      <c r="P20" s="13">
        <v>1.1538461538461537</v>
      </c>
      <c r="Q20" s="13">
        <v>3</v>
      </c>
      <c r="R20" s="13">
        <v>1</v>
      </c>
      <c r="S20" s="13">
        <v>9</v>
      </c>
      <c r="T20" s="13">
        <v>11</v>
      </c>
      <c r="U20" s="17">
        <v>0.81818181818181823</v>
      </c>
      <c r="V20" s="13">
        <v>52</v>
      </c>
      <c r="W20" s="13">
        <v>91</v>
      </c>
      <c r="X20" s="17">
        <v>0.5714285714285714</v>
      </c>
      <c r="Y20" s="13">
        <v>2</v>
      </c>
      <c r="Z20" s="16">
        <v>7.0303030303030303</v>
      </c>
      <c r="AA20" s="17">
        <v>0.28448275862068967</v>
      </c>
      <c r="AB20" s="13">
        <v>855</v>
      </c>
      <c r="AC20" s="13">
        <v>87</v>
      </c>
      <c r="AD20" s="17">
        <v>0.10175438596491228</v>
      </c>
      <c r="AE20" s="13">
        <v>2</v>
      </c>
      <c r="AF20" s="13">
        <v>2</v>
      </c>
      <c r="AG20" s="17">
        <v>1</v>
      </c>
      <c r="AH20" s="13">
        <v>669</v>
      </c>
      <c r="AI20" s="13">
        <v>730</v>
      </c>
      <c r="AJ20" s="17">
        <v>0.91643835616438352</v>
      </c>
      <c r="AK20" s="13">
        <v>32</v>
      </c>
      <c r="AL20" s="13">
        <v>44</v>
      </c>
      <c r="AM20" s="17">
        <v>0.72727272727272729</v>
      </c>
      <c r="AN20" s="17">
        <v>6.0273972602739728E-2</v>
      </c>
      <c r="AO20" s="13">
        <v>9</v>
      </c>
      <c r="AP20" s="13">
        <v>8</v>
      </c>
      <c r="AQ20" s="13">
        <v>5</v>
      </c>
      <c r="AR20" s="13"/>
      <c r="AS20" s="13">
        <v>3</v>
      </c>
      <c r="AT20" s="13">
        <v>15</v>
      </c>
      <c r="AU20" s="13">
        <v>8</v>
      </c>
      <c r="AV20" s="17">
        <v>1</v>
      </c>
      <c r="AW20" s="17">
        <v>1</v>
      </c>
      <c r="AX20" s="13">
        <v>640</v>
      </c>
      <c r="AY20" s="17">
        <v>0.88888888888888884</v>
      </c>
      <c r="AZ20" s="13">
        <v>0</v>
      </c>
      <c r="BA20" s="13">
        <v>3</v>
      </c>
      <c r="BB20" s="13">
        <v>0</v>
      </c>
      <c r="BC20" s="13">
        <v>1</v>
      </c>
      <c r="BD20" s="17">
        <v>0.75</v>
      </c>
      <c r="BE20" s="13">
        <v>4</v>
      </c>
      <c r="BF20" s="13">
        <v>2</v>
      </c>
      <c r="BG20" s="17">
        <v>0.5</v>
      </c>
      <c r="BH20" s="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5D8BA-45EB-4AFE-AD2C-CAA9E1286B45}">
  <dimension ref="A2:BH24"/>
  <sheetViews>
    <sheetView workbookViewId="0">
      <pane xSplit="1" ySplit="2" topLeftCell="B3" activePane="bottomRight" state="frozen"/>
      <selection activeCell="BJ3" sqref="BJ3"/>
      <selection pane="topRight" activeCell="BJ3" sqref="BJ3"/>
      <selection pane="bottomLeft" activeCell="BJ3" sqref="BJ3"/>
      <selection pane="bottomRight" activeCell="BJ3" sqref="BJ3"/>
    </sheetView>
  </sheetViews>
  <sheetFormatPr baseColWidth="10" defaultRowHeight="14.4" x14ac:dyDescent="0.3"/>
  <cols>
    <col min="1" max="1" width="12" customWidth="1"/>
    <col min="2" max="2" width="10.6640625" bestFit="1" customWidth="1"/>
    <col min="3" max="3" width="11.21875" bestFit="1" customWidth="1"/>
    <col min="4" max="4" width="13.33203125" bestFit="1" customWidth="1"/>
    <col min="5" max="5" width="7" bestFit="1" customWidth="1"/>
    <col min="6" max="6" width="14.6640625" bestFit="1" customWidth="1"/>
    <col min="7" max="7" width="14" bestFit="1" customWidth="1"/>
    <col min="8" max="8" width="12" bestFit="1" customWidth="1"/>
    <col min="9" max="9" width="11.6640625" bestFit="1" customWidth="1"/>
    <col min="10" max="10" width="13.5546875" bestFit="1" customWidth="1"/>
    <col min="11" max="11" width="12" bestFit="1" customWidth="1"/>
    <col min="12" max="12" width="11.77734375" bestFit="1" customWidth="1"/>
    <col min="13" max="13" width="7.33203125" bestFit="1" customWidth="1"/>
    <col min="14" max="14" width="11.77734375" bestFit="1" customWidth="1"/>
    <col min="15" max="15" width="14.88671875" bestFit="1" customWidth="1"/>
    <col min="16" max="16" width="25.44140625" bestFit="1" customWidth="1"/>
    <col min="17" max="17" width="13.44140625" bestFit="1" customWidth="1"/>
    <col min="18" max="18" width="13.21875" bestFit="1" customWidth="1"/>
    <col min="19" max="19" width="13.44140625" bestFit="1" customWidth="1"/>
    <col min="20" max="20" width="13.109375" bestFit="1" customWidth="1"/>
    <col min="21" max="21" width="15.109375" bestFit="1" customWidth="1"/>
    <col min="22" max="22" width="11.44140625" bestFit="1" customWidth="1"/>
    <col min="23" max="23" width="12.5546875" bestFit="1" customWidth="1"/>
    <col min="24" max="24" width="13.109375" bestFit="1" customWidth="1"/>
    <col min="25" max="25" width="17.88671875" bestFit="1" customWidth="1"/>
    <col min="26" max="26" width="19" bestFit="1" customWidth="1"/>
    <col min="27" max="27" width="19.5546875" bestFit="1" customWidth="1"/>
    <col min="28" max="28" width="11.6640625" bestFit="1" customWidth="1"/>
    <col min="29" max="29" width="12.77734375" bestFit="1" customWidth="1"/>
    <col min="30" max="30" width="17.109375" bestFit="1" customWidth="1"/>
    <col min="31" max="31" width="13.109375" bestFit="1" customWidth="1"/>
    <col min="32" max="32" width="13" bestFit="1" customWidth="1"/>
    <col min="33" max="33" width="14.77734375" bestFit="1" customWidth="1"/>
    <col min="34" max="34" width="13.21875" bestFit="1" customWidth="1"/>
    <col min="35" max="35" width="12.44140625" bestFit="1" customWidth="1"/>
    <col min="36" max="36" width="15.109375" bestFit="1" customWidth="1"/>
    <col min="37" max="37" width="20" bestFit="1" customWidth="1"/>
    <col min="38" max="38" width="19.21875" bestFit="1" customWidth="1"/>
    <col min="39" max="39" width="22" bestFit="1" customWidth="1"/>
    <col min="40" max="40" width="17.44140625" bestFit="1" customWidth="1"/>
    <col min="41" max="41" width="9.88671875" bestFit="1" customWidth="1"/>
    <col min="42" max="42" width="12.77734375" bestFit="1" customWidth="1"/>
    <col min="43" max="43" width="8.109375" bestFit="1" customWidth="1"/>
    <col min="44" max="44" width="4.5546875" bestFit="1" customWidth="1"/>
    <col min="45" max="45" width="7.77734375" bestFit="1" customWidth="1"/>
    <col min="46" max="46" width="6" bestFit="1" customWidth="1"/>
    <col min="47" max="47" width="12.44140625" bestFit="1" customWidth="1"/>
    <col min="48" max="48" width="14.33203125" bestFit="1" customWidth="1"/>
    <col min="49" max="49" width="17.109375" bestFit="1" customWidth="1"/>
    <col min="50" max="50" width="7.5546875" bestFit="1" customWidth="1"/>
    <col min="51" max="51" width="9.44140625" bestFit="1" customWidth="1"/>
    <col min="52" max="52" width="14.21875" bestFit="1" customWidth="1"/>
    <col min="53" max="53" width="9.6640625" bestFit="1" customWidth="1"/>
    <col min="54" max="54" width="13.21875" bestFit="1" customWidth="1"/>
    <col min="55" max="55" width="10.44140625" bestFit="1" customWidth="1"/>
    <col min="56" max="56" width="11.21875" bestFit="1" customWidth="1"/>
    <col min="57" max="57" width="9.6640625" bestFit="1" customWidth="1"/>
    <col min="58" max="58" width="14.33203125" bestFit="1" customWidth="1"/>
    <col min="59" max="59" width="16.33203125" bestFit="1" customWidth="1"/>
    <col min="60" max="60" width="7.6640625" bestFit="1" customWidth="1"/>
  </cols>
  <sheetData>
    <row r="2" spans="1:60" x14ac:dyDescent="0.3">
      <c r="A2" s="13" t="s">
        <v>125</v>
      </c>
      <c r="B2" s="13" t="s">
        <v>66</v>
      </c>
      <c r="C2" s="13" t="s">
        <v>67</v>
      </c>
      <c r="D2" s="13" t="s">
        <v>68</v>
      </c>
      <c r="E2" s="13" t="s">
        <v>69</v>
      </c>
      <c r="F2" s="13" t="s">
        <v>70</v>
      </c>
      <c r="G2" s="13" t="s">
        <v>126</v>
      </c>
      <c r="H2" s="13" t="s">
        <v>49</v>
      </c>
      <c r="I2" s="13" t="s">
        <v>50</v>
      </c>
      <c r="J2" s="13" t="s">
        <v>51</v>
      </c>
      <c r="K2" s="13" t="s">
        <v>52</v>
      </c>
      <c r="L2" s="13" t="s">
        <v>53</v>
      </c>
      <c r="M2" s="13" t="s">
        <v>54</v>
      </c>
      <c r="N2" s="13" t="s">
        <v>60</v>
      </c>
      <c r="O2" s="13" t="s">
        <v>61</v>
      </c>
      <c r="P2" s="13" t="s">
        <v>62</v>
      </c>
      <c r="Q2" s="13" t="s">
        <v>63</v>
      </c>
      <c r="R2" s="13" t="s">
        <v>64</v>
      </c>
      <c r="S2" s="13" t="s">
        <v>39</v>
      </c>
      <c r="T2" s="13" t="s">
        <v>40</v>
      </c>
      <c r="U2" s="13" t="s">
        <v>41</v>
      </c>
      <c r="V2" s="13" t="s">
        <v>42</v>
      </c>
      <c r="W2" s="13" t="s">
        <v>43</v>
      </c>
      <c r="X2" s="13" t="s">
        <v>44</v>
      </c>
      <c r="Y2" s="13" t="s">
        <v>45</v>
      </c>
      <c r="Z2" s="13" t="s">
        <v>46</v>
      </c>
      <c r="AA2" s="13" t="s">
        <v>47</v>
      </c>
      <c r="AB2" s="13" t="s">
        <v>15</v>
      </c>
      <c r="AC2" s="13" t="s">
        <v>17</v>
      </c>
      <c r="AD2" s="13" t="s">
        <v>18</v>
      </c>
      <c r="AE2" s="13" t="s">
        <v>19</v>
      </c>
      <c r="AF2" s="13" t="s">
        <v>20</v>
      </c>
      <c r="AG2" s="13" t="s">
        <v>21</v>
      </c>
      <c r="AH2" s="13" t="s">
        <v>23</v>
      </c>
      <c r="AI2" s="13" t="s">
        <v>24</v>
      </c>
      <c r="AJ2" s="13" t="s">
        <v>25</v>
      </c>
      <c r="AK2" s="13" t="s">
        <v>26</v>
      </c>
      <c r="AL2" s="13" t="s">
        <v>27</v>
      </c>
      <c r="AM2" s="13" t="s">
        <v>28</v>
      </c>
      <c r="AN2" s="13" t="s">
        <v>29</v>
      </c>
      <c r="AO2" s="13" t="s">
        <v>31</v>
      </c>
      <c r="AP2" s="13" t="s">
        <v>72</v>
      </c>
      <c r="AQ2" s="13" t="s">
        <v>73</v>
      </c>
      <c r="AR2" s="13" t="s">
        <v>74</v>
      </c>
      <c r="AS2" s="13" t="s">
        <v>75</v>
      </c>
      <c r="AT2" s="13" t="s">
        <v>76</v>
      </c>
      <c r="AU2" s="13" t="s">
        <v>77</v>
      </c>
      <c r="AV2" s="13" t="s">
        <v>78</v>
      </c>
      <c r="AW2" s="13" t="s">
        <v>79</v>
      </c>
      <c r="AX2" s="13" t="s">
        <v>80</v>
      </c>
      <c r="AY2" s="13" t="s">
        <v>81</v>
      </c>
      <c r="AZ2" s="13" t="s">
        <v>2</v>
      </c>
      <c r="BA2" s="13" t="s">
        <v>3</v>
      </c>
      <c r="BB2" s="13" t="s">
        <v>4</v>
      </c>
      <c r="BC2" s="13" t="s">
        <v>5</v>
      </c>
      <c r="BD2" s="13" t="s">
        <v>6</v>
      </c>
      <c r="BE2" s="13" t="s">
        <v>7</v>
      </c>
      <c r="BF2" s="13" t="s">
        <v>8</v>
      </c>
      <c r="BG2" s="13" t="s">
        <v>9</v>
      </c>
      <c r="BH2" s="13" t="s">
        <v>10</v>
      </c>
    </row>
    <row r="3" spans="1:60" x14ac:dyDescent="0.3">
      <c r="A3" s="23" t="s">
        <v>128</v>
      </c>
      <c r="B3" s="13">
        <v>0</v>
      </c>
      <c r="C3" s="13"/>
      <c r="D3" s="13"/>
      <c r="E3" s="13"/>
      <c r="F3" s="13"/>
      <c r="G3" s="13">
        <v>0</v>
      </c>
      <c r="H3" s="24">
        <v>0</v>
      </c>
      <c r="I3" s="24">
        <v>0</v>
      </c>
      <c r="J3" s="25"/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/>
      <c r="Q3" s="24">
        <v>0</v>
      </c>
      <c r="R3" s="24">
        <v>0</v>
      </c>
      <c r="S3" s="24">
        <v>0</v>
      </c>
      <c r="T3" s="24">
        <v>0</v>
      </c>
      <c r="U3" s="25"/>
      <c r="V3" s="24">
        <v>0</v>
      </c>
      <c r="W3" s="24">
        <v>0</v>
      </c>
      <c r="X3" s="25"/>
      <c r="Y3" s="24">
        <v>0</v>
      </c>
      <c r="Z3" s="24">
        <v>0</v>
      </c>
      <c r="AA3" s="25"/>
      <c r="AB3" s="24">
        <v>0</v>
      </c>
      <c r="AC3" s="24"/>
      <c r="AD3" s="24"/>
      <c r="AE3" s="24">
        <v>0</v>
      </c>
      <c r="AF3" s="24">
        <v>0</v>
      </c>
      <c r="AG3" s="25"/>
      <c r="AH3" s="24">
        <v>0</v>
      </c>
      <c r="AI3" s="24">
        <v>0</v>
      </c>
      <c r="AJ3" s="25"/>
      <c r="AK3" s="24">
        <v>0</v>
      </c>
      <c r="AL3" s="24">
        <v>0</v>
      </c>
      <c r="AM3" s="26"/>
      <c r="AN3" s="25"/>
      <c r="AO3" s="24">
        <v>0</v>
      </c>
      <c r="AP3" s="24">
        <v>1</v>
      </c>
      <c r="AQ3" s="24">
        <v>1</v>
      </c>
      <c r="AR3" s="24"/>
      <c r="AS3" s="24"/>
      <c r="AT3" s="13">
        <v>3</v>
      </c>
      <c r="AU3" s="24"/>
      <c r="AV3" s="17">
        <v>0</v>
      </c>
      <c r="AW3" s="17">
        <v>0.125</v>
      </c>
      <c r="AX3" s="24">
        <v>1</v>
      </c>
      <c r="AY3" s="17">
        <v>1.3888888888888889E-3</v>
      </c>
      <c r="AZ3" s="24">
        <v>0</v>
      </c>
      <c r="BA3" s="24">
        <v>0</v>
      </c>
      <c r="BB3" s="24">
        <v>0</v>
      </c>
      <c r="BC3" s="24">
        <v>0</v>
      </c>
      <c r="BD3" s="25" t="e">
        <v>#DIV/0!</v>
      </c>
      <c r="BE3" s="24">
        <v>0</v>
      </c>
      <c r="BF3" s="24">
        <v>0</v>
      </c>
      <c r="BG3" s="25" t="e">
        <v>#DIV/0!</v>
      </c>
      <c r="BH3" s="24">
        <v>0</v>
      </c>
    </row>
    <row r="4" spans="1:60" x14ac:dyDescent="0.3">
      <c r="A4" s="23" t="s">
        <v>129</v>
      </c>
      <c r="B4" s="13">
        <v>0</v>
      </c>
      <c r="C4" s="13"/>
      <c r="D4" s="13"/>
      <c r="E4" s="13"/>
      <c r="F4" s="13"/>
      <c r="G4" s="13">
        <v>1</v>
      </c>
      <c r="H4" s="24">
        <v>9</v>
      </c>
      <c r="I4" s="24">
        <v>12</v>
      </c>
      <c r="J4" s="25">
        <v>0.75</v>
      </c>
      <c r="K4" s="24">
        <v>10</v>
      </c>
      <c r="L4" s="24">
        <v>11</v>
      </c>
      <c r="M4" s="24">
        <v>1</v>
      </c>
      <c r="N4" s="24">
        <v>5</v>
      </c>
      <c r="O4" s="24">
        <v>5</v>
      </c>
      <c r="P4" s="24">
        <v>1</v>
      </c>
      <c r="Q4" s="24">
        <v>0</v>
      </c>
      <c r="R4" s="24">
        <v>0</v>
      </c>
      <c r="S4" s="24">
        <v>1</v>
      </c>
      <c r="T4" s="24">
        <v>4</v>
      </c>
      <c r="U4" s="25">
        <v>0.25</v>
      </c>
      <c r="V4" s="24">
        <v>21</v>
      </c>
      <c r="W4" s="24">
        <v>38</v>
      </c>
      <c r="X4" s="25">
        <v>0.55263157894736847</v>
      </c>
      <c r="Y4" s="24">
        <v>6</v>
      </c>
      <c r="Z4" s="24">
        <v>10</v>
      </c>
      <c r="AA4" s="25">
        <v>0.6</v>
      </c>
      <c r="AB4" s="24">
        <v>227</v>
      </c>
      <c r="AC4" s="24"/>
      <c r="AD4" s="24"/>
      <c r="AE4" s="24">
        <v>2</v>
      </c>
      <c r="AF4" s="24">
        <v>15</v>
      </c>
      <c r="AG4" s="25">
        <v>0.13333333333333333</v>
      </c>
      <c r="AH4" s="24">
        <v>113</v>
      </c>
      <c r="AI4" s="24">
        <v>133</v>
      </c>
      <c r="AJ4" s="25">
        <v>0.84962406015037595</v>
      </c>
      <c r="AK4" s="24">
        <v>3</v>
      </c>
      <c r="AL4" s="24">
        <v>6</v>
      </c>
      <c r="AM4" s="26">
        <v>0.5</v>
      </c>
      <c r="AN4" s="25">
        <v>4.5112781954887216E-2</v>
      </c>
      <c r="AO4" s="24">
        <v>2</v>
      </c>
      <c r="AP4" s="24">
        <v>5</v>
      </c>
      <c r="AQ4" s="24">
        <v>2</v>
      </c>
      <c r="AR4" s="24">
        <v>2</v>
      </c>
      <c r="AS4" s="24">
        <v>1</v>
      </c>
      <c r="AT4" s="13">
        <v>8</v>
      </c>
      <c r="AU4" s="24">
        <v>3</v>
      </c>
      <c r="AV4" s="17">
        <v>0.375</v>
      </c>
      <c r="AW4" s="17">
        <v>0.625</v>
      </c>
      <c r="AX4" s="24">
        <v>282</v>
      </c>
      <c r="AY4" s="17">
        <v>0.39166666666666666</v>
      </c>
      <c r="AZ4" s="24">
        <v>0</v>
      </c>
      <c r="BA4" s="24">
        <v>2</v>
      </c>
      <c r="BB4" s="24">
        <v>0</v>
      </c>
      <c r="BC4" s="24">
        <v>2</v>
      </c>
      <c r="BD4" s="25">
        <v>0.5</v>
      </c>
      <c r="BE4" s="24">
        <v>4</v>
      </c>
      <c r="BF4" s="24">
        <v>2</v>
      </c>
      <c r="BG4" s="25">
        <v>0.5</v>
      </c>
      <c r="BH4" s="24">
        <v>0</v>
      </c>
    </row>
    <row r="5" spans="1:60" x14ac:dyDescent="0.3">
      <c r="A5" s="23" t="s">
        <v>130</v>
      </c>
      <c r="B5" s="13">
        <v>0</v>
      </c>
      <c r="C5" s="13"/>
      <c r="D5" s="13"/>
      <c r="E5" s="13"/>
      <c r="F5" s="13"/>
      <c r="G5" s="13">
        <v>0</v>
      </c>
      <c r="H5" s="24">
        <v>0</v>
      </c>
      <c r="I5" s="24">
        <v>1</v>
      </c>
      <c r="J5" s="25">
        <v>0</v>
      </c>
      <c r="K5" s="24">
        <v>0</v>
      </c>
      <c r="L5" s="24">
        <v>0</v>
      </c>
      <c r="M5" s="24">
        <v>0</v>
      </c>
      <c r="N5" s="24">
        <v>4</v>
      </c>
      <c r="O5" s="24">
        <v>1</v>
      </c>
      <c r="P5" s="24">
        <v>4</v>
      </c>
      <c r="Q5" s="24">
        <v>0</v>
      </c>
      <c r="R5" s="24">
        <v>0</v>
      </c>
      <c r="S5" s="24">
        <v>11</v>
      </c>
      <c r="T5" s="24">
        <v>19</v>
      </c>
      <c r="U5" s="25">
        <v>0.57894736842105265</v>
      </c>
      <c r="V5" s="24">
        <v>16</v>
      </c>
      <c r="W5" s="24">
        <v>32</v>
      </c>
      <c r="X5" s="25">
        <v>0.5</v>
      </c>
      <c r="Y5" s="24">
        <v>1</v>
      </c>
      <c r="Z5" s="24">
        <v>2</v>
      </c>
      <c r="AA5" s="25">
        <v>0.5</v>
      </c>
      <c r="AB5" s="24">
        <v>123</v>
      </c>
      <c r="AC5" s="24"/>
      <c r="AD5" s="24"/>
      <c r="AE5" s="24">
        <v>1</v>
      </c>
      <c r="AF5" s="24">
        <v>10</v>
      </c>
      <c r="AG5" s="25">
        <v>0.1</v>
      </c>
      <c r="AH5" s="24">
        <v>60</v>
      </c>
      <c r="AI5" s="24">
        <v>76</v>
      </c>
      <c r="AJ5" s="25">
        <v>0.78947368421052633</v>
      </c>
      <c r="AK5" s="24">
        <v>2</v>
      </c>
      <c r="AL5" s="24">
        <v>5</v>
      </c>
      <c r="AM5" s="26">
        <v>0.4</v>
      </c>
      <c r="AN5" s="25">
        <v>6.5789473684210523E-2</v>
      </c>
      <c r="AO5" s="24">
        <v>3</v>
      </c>
      <c r="AP5" s="24">
        <v>3</v>
      </c>
      <c r="AQ5" s="24">
        <v>1</v>
      </c>
      <c r="AR5" s="24">
        <v>2</v>
      </c>
      <c r="AS5" s="24"/>
      <c r="AT5" s="13">
        <v>5</v>
      </c>
      <c r="AU5" s="24">
        <v>1</v>
      </c>
      <c r="AV5" s="17">
        <v>0.125</v>
      </c>
      <c r="AW5" s="17">
        <v>0.375</v>
      </c>
      <c r="AX5" s="24">
        <v>122</v>
      </c>
      <c r="AY5" s="17">
        <v>0.16944444444444445</v>
      </c>
      <c r="AZ5" s="24">
        <v>0</v>
      </c>
      <c r="BA5" s="24">
        <v>0</v>
      </c>
      <c r="BB5" s="24">
        <v>1</v>
      </c>
      <c r="BC5" s="24">
        <v>1</v>
      </c>
      <c r="BD5" s="25">
        <v>0</v>
      </c>
      <c r="BE5" s="24">
        <v>2</v>
      </c>
      <c r="BF5" s="24">
        <v>1</v>
      </c>
      <c r="BG5" s="25">
        <v>0.5</v>
      </c>
      <c r="BH5" s="24">
        <v>0</v>
      </c>
    </row>
    <row r="6" spans="1:60" x14ac:dyDescent="0.3">
      <c r="A6" s="23" t="s">
        <v>127</v>
      </c>
      <c r="B6" s="13">
        <v>8</v>
      </c>
      <c r="C6" s="13"/>
      <c r="D6" s="13"/>
      <c r="E6" s="13">
        <v>1</v>
      </c>
      <c r="F6" s="13">
        <v>2</v>
      </c>
      <c r="G6" s="13">
        <v>1</v>
      </c>
      <c r="H6" s="24">
        <v>4</v>
      </c>
      <c r="I6" s="24">
        <v>10</v>
      </c>
      <c r="J6" s="25">
        <v>0.4</v>
      </c>
      <c r="K6" s="24">
        <v>5</v>
      </c>
      <c r="L6" s="24">
        <v>3</v>
      </c>
      <c r="M6" s="24">
        <v>1</v>
      </c>
      <c r="N6" s="24">
        <v>12</v>
      </c>
      <c r="O6" s="24">
        <v>3</v>
      </c>
      <c r="P6" s="24">
        <v>4</v>
      </c>
      <c r="Q6" s="24">
        <v>1</v>
      </c>
      <c r="R6" s="24">
        <v>0</v>
      </c>
      <c r="S6" s="24">
        <v>2</v>
      </c>
      <c r="T6" s="24">
        <v>9</v>
      </c>
      <c r="U6" s="25">
        <v>0.22222222222222221</v>
      </c>
      <c r="V6" s="24">
        <v>22</v>
      </c>
      <c r="W6" s="24">
        <v>45</v>
      </c>
      <c r="X6" s="25">
        <v>0.48888888888888887</v>
      </c>
      <c r="Y6" s="24">
        <v>4</v>
      </c>
      <c r="Z6" s="24">
        <v>10</v>
      </c>
      <c r="AA6" s="25">
        <v>0.4</v>
      </c>
      <c r="AB6" s="24">
        <v>231</v>
      </c>
      <c r="AC6" s="24"/>
      <c r="AD6" s="24"/>
      <c r="AE6" s="24">
        <v>0</v>
      </c>
      <c r="AF6" s="24">
        <v>1</v>
      </c>
      <c r="AG6" s="25">
        <v>0</v>
      </c>
      <c r="AH6" s="24">
        <v>108</v>
      </c>
      <c r="AI6" s="24">
        <v>136</v>
      </c>
      <c r="AJ6" s="25">
        <v>0.79411764705882348</v>
      </c>
      <c r="AK6" s="24">
        <v>5</v>
      </c>
      <c r="AL6" s="24">
        <v>10</v>
      </c>
      <c r="AM6" s="26">
        <v>0.5</v>
      </c>
      <c r="AN6" s="25">
        <v>7.3529411764705885E-2</v>
      </c>
      <c r="AO6" s="24">
        <v>5</v>
      </c>
      <c r="AP6" s="24">
        <v>8</v>
      </c>
      <c r="AQ6" s="24">
        <v>4</v>
      </c>
      <c r="AR6" s="24">
        <v>3</v>
      </c>
      <c r="AS6" s="24">
        <v>1</v>
      </c>
      <c r="AT6" s="13">
        <v>15</v>
      </c>
      <c r="AU6" s="24">
        <v>8</v>
      </c>
      <c r="AV6" s="17">
        <v>1</v>
      </c>
      <c r="AW6" s="17">
        <v>1</v>
      </c>
      <c r="AX6" s="24">
        <v>720</v>
      </c>
      <c r="AY6" s="17">
        <v>1</v>
      </c>
      <c r="AZ6" s="24">
        <v>2</v>
      </c>
      <c r="BA6" s="24">
        <v>12</v>
      </c>
      <c r="BB6" s="24">
        <v>17</v>
      </c>
      <c r="BC6" s="24">
        <v>6</v>
      </c>
      <c r="BD6" s="25">
        <v>0.34285714285714286</v>
      </c>
      <c r="BE6" s="24">
        <v>35</v>
      </c>
      <c r="BF6" s="24">
        <v>7</v>
      </c>
      <c r="BG6" s="25">
        <v>0.2</v>
      </c>
      <c r="BH6" s="24">
        <v>8</v>
      </c>
    </row>
    <row r="7" spans="1:60" x14ac:dyDescent="0.3">
      <c r="A7" s="23" t="s">
        <v>90</v>
      </c>
      <c r="B7" s="13">
        <v>4</v>
      </c>
      <c r="C7" s="13">
        <v>2</v>
      </c>
      <c r="D7" s="13"/>
      <c r="E7" s="13"/>
      <c r="F7" s="13">
        <v>1</v>
      </c>
      <c r="G7" s="13">
        <v>1</v>
      </c>
      <c r="H7" s="24">
        <v>9</v>
      </c>
      <c r="I7" s="24">
        <v>18</v>
      </c>
      <c r="J7" s="25">
        <v>0.5</v>
      </c>
      <c r="K7" s="24">
        <v>3</v>
      </c>
      <c r="L7" s="24">
        <v>5</v>
      </c>
      <c r="M7" s="24">
        <v>1</v>
      </c>
      <c r="N7" s="24">
        <v>6</v>
      </c>
      <c r="O7" s="24">
        <v>4</v>
      </c>
      <c r="P7" s="24">
        <v>1.5</v>
      </c>
      <c r="Q7" s="24">
        <v>0</v>
      </c>
      <c r="R7" s="24">
        <v>0</v>
      </c>
      <c r="S7" s="24">
        <v>2</v>
      </c>
      <c r="T7" s="24">
        <v>10</v>
      </c>
      <c r="U7" s="25">
        <v>0.2</v>
      </c>
      <c r="V7" s="24">
        <v>17</v>
      </c>
      <c r="W7" s="24">
        <v>46</v>
      </c>
      <c r="X7" s="25">
        <v>0.36956521739130432</v>
      </c>
      <c r="Y7" s="24">
        <v>0</v>
      </c>
      <c r="Z7" s="24">
        <v>1</v>
      </c>
      <c r="AA7" s="25">
        <v>0</v>
      </c>
      <c r="AB7" s="24">
        <v>448</v>
      </c>
      <c r="AC7" s="24"/>
      <c r="AD7" s="24"/>
      <c r="AE7" s="24">
        <v>10</v>
      </c>
      <c r="AF7" s="24">
        <v>39</v>
      </c>
      <c r="AG7" s="25">
        <v>0.25641025641025639</v>
      </c>
      <c r="AH7" s="24">
        <v>239</v>
      </c>
      <c r="AI7" s="24">
        <v>296</v>
      </c>
      <c r="AJ7" s="25">
        <v>0.80743243243243246</v>
      </c>
      <c r="AK7" s="24">
        <v>19</v>
      </c>
      <c r="AL7" s="24">
        <v>31</v>
      </c>
      <c r="AM7" s="26">
        <v>0.61290322580645162</v>
      </c>
      <c r="AN7" s="25">
        <v>0.10472972972972973</v>
      </c>
      <c r="AO7" s="24">
        <v>16</v>
      </c>
      <c r="AP7" s="24">
        <v>7</v>
      </c>
      <c r="AQ7" s="24">
        <v>4</v>
      </c>
      <c r="AR7" s="24">
        <v>2</v>
      </c>
      <c r="AS7" s="24">
        <v>1</v>
      </c>
      <c r="AT7" s="13">
        <v>14</v>
      </c>
      <c r="AU7" s="24">
        <v>6</v>
      </c>
      <c r="AV7" s="17">
        <v>0.75</v>
      </c>
      <c r="AW7" s="17">
        <v>0.875</v>
      </c>
      <c r="AX7" s="24">
        <v>540</v>
      </c>
      <c r="AY7" s="17">
        <v>0.75</v>
      </c>
      <c r="AZ7" s="24">
        <v>0</v>
      </c>
      <c r="BA7" s="24">
        <v>12</v>
      </c>
      <c r="BB7" s="24">
        <v>5</v>
      </c>
      <c r="BC7" s="24">
        <v>7</v>
      </c>
      <c r="BD7" s="25">
        <v>0.5</v>
      </c>
      <c r="BE7" s="24">
        <v>24</v>
      </c>
      <c r="BF7" s="24">
        <v>11</v>
      </c>
      <c r="BG7" s="25">
        <v>0.45833333333333331</v>
      </c>
      <c r="BH7" s="24">
        <v>0</v>
      </c>
    </row>
    <row r="8" spans="1:60" x14ac:dyDescent="0.3">
      <c r="A8" s="23" t="s">
        <v>94</v>
      </c>
      <c r="B8" s="13">
        <v>1</v>
      </c>
      <c r="C8" s="13"/>
      <c r="D8" s="13"/>
      <c r="E8" s="13"/>
      <c r="F8" s="13"/>
      <c r="G8" s="13">
        <v>0</v>
      </c>
      <c r="H8" s="24">
        <v>2</v>
      </c>
      <c r="I8" s="24">
        <v>2</v>
      </c>
      <c r="J8" s="25">
        <v>1</v>
      </c>
      <c r="K8" s="24">
        <v>1</v>
      </c>
      <c r="L8" s="24">
        <v>7</v>
      </c>
      <c r="M8" s="24">
        <v>0</v>
      </c>
      <c r="N8" s="24">
        <v>3</v>
      </c>
      <c r="O8" s="24">
        <v>2</v>
      </c>
      <c r="P8" s="24">
        <v>1.5</v>
      </c>
      <c r="Q8" s="24">
        <v>1</v>
      </c>
      <c r="R8" s="24">
        <v>0</v>
      </c>
      <c r="S8" s="24">
        <v>3</v>
      </c>
      <c r="T8" s="24">
        <v>4</v>
      </c>
      <c r="U8" s="25">
        <v>0.75</v>
      </c>
      <c r="V8" s="24">
        <v>10</v>
      </c>
      <c r="W8" s="24">
        <v>20</v>
      </c>
      <c r="X8" s="25">
        <v>0.5</v>
      </c>
      <c r="Y8" s="24">
        <v>2</v>
      </c>
      <c r="Z8" s="24">
        <v>4</v>
      </c>
      <c r="AA8" s="25">
        <v>0.5</v>
      </c>
      <c r="AB8" s="24">
        <v>85</v>
      </c>
      <c r="AC8" s="24"/>
      <c r="AD8" s="24"/>
      <c r="AE8" s="24">
        <v>0</v>
      </c>
      <c r="AF8" s="24">
        <v>0</v>
      </c>
      <c r="AG8" s="25"/>
      <c r="AH8" s="24">
        <v>34</v>
      </c>
      <c r="AI8" s="24">
        <v>48</v>
      </c>
      <c r="AJ8" s="25">
        <v>0.70833333333333337</v>
      </c>
      <c r="AK8" s="24">
        <v>1</v>
      </c>
      <c r="AL8" s="24">
        <v>1</v>
      </c>
      <c r="AM8" s="26">
        <v>1</v>
      </c>
      <c r="AN8" s="25">
        <v>2.0833333333333332E-2</v>
      </c>
      <c r="AO8" s="24">
        <v>2</v>
      </c>
      <c r="AP8" s="24">
        <v>2</v>
      </c>
      <c r="AQ8" s="24">
        <v>1</v>
      </c>
      <c r="AR8" s="24"/>
      <c r="AS8" s="24">
        <v>1</v>
      </c>
      <c r="AT8" s="13">
        <v>3</v>
      </c>
      <c r="AU8" s="24">
        <v>2</v>
      </c>
      <c r="AV8" s="17">
        <v>0.25</v>
      </c>
      <c r="AW8" s="17">
        <v>0.25</v>
      </c>
      <c r="AX8" s="24">
        <v>161</v>
      </c>
      <c r="AY8" s="17">
        <v>0.22361111111111112</v>
      </c>
      <c r="AZ8" s="24">
        <v>0</v>
      </c>
      <c r="BA8" s="24">
        <v>2</v>
      </c>
      <c r="BB8" s="24">
        <v>2</v>
      </c>
      <c r="BC8" s="24">
        <v>0</v>
      </c>
      <c r="BD8" s="25">
        <v>0.5</v>
      </c>
      <c r="BE8" s="24">
        <v>4</v>
      </c>
      <c r="BF8" s="24">
        <v>1</v>
      </c>
      <c r="BG8" s="25">
        <v>0.25</v>
      </c>
      <c r="BH8" s="24">
        <v>0</v>
      </c>
    </row>
    <row r="9" spans="1:60" x14ac:dyDescent="0.3">
      <c r="A9" s="23" t="s">
        <v>131</v>
      </c>
      <c r="B9" s="13">
        <v>0</v>
      </c>
      <c r="C9" s="13"/>
      <c r="D9" s="13"/>
      <c r="E9" s="13"/>
      <c r="F9" s="13"/>
      <c r="G9" s="13">
        <v>0</v>
      </c>
      <c r="H9" s="24">
        <v>0</v>
      </c>
      <c r="I9" s="24">
        <v>0</v>
      </c>
      <c r="J9" s="25"/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/>
      <c r="Q9" s="24">
        <v>0</v>
      </c>
      <c r="R9" s="24">
        <v>0</v>
      </c>
      <c r="S9" s="24">
        <v>0</v>
      </c>
      <c r="T9" s="24">
        <v>0</v>
      </c>
      <c r="U9" s="25"/>
      <c r="V9" s="24">
        <v>0</v>
      </c>
      <c r="W9" s="24">
        <v>0</v>
      </c>
      <c r="X9" s="25"/>
      <c r="Y9" s="24">
        <v>0</v>
      </c>
      <c r="Z9" s="24">
        <v>0</v>
      </c>
      <c r="AA9" s="25"/>
      <c r="AB9" s="24">
        <v>6</v>
      </c>
      <c r="AC9" s="24"/>
      <c r="AD9" s="24"/>
      <c r="AE9" s="24">
        <v>0</v>
      </c>
      <c r="AF9" s="24">
        <v>0</v>
      </c>
      <c r="AG9" s="25"/>
      <c r="AH9" s="24">
        <v>5</v>
      </c>
      <c r="AI9" s="24">
        <v>6</v>
      </c>
      <c r="AJ9" s="25">
        <v>0.83333333333333337</v>
      </c>
      <c r="AK9" s="24">
        <v>0</v>
      </c>
      <c r="AL9" s="24">
        <v>0</v>
      </c>
      <c r="AM9" s="26"/>
      <c r="AN9" s="25">
        <v>0</v>
      </c>
      <c r="AO9" s="24">
        <v>1</v>
      </c>
      <c r="AP9" s="24">
        <v>1</v>
      </c>
      <c r="AQ9" s="24">
        <v>1</v>
      </c>
      <c r="AR9" s="24"/>
      <c r="AS9" s="24"/>
      <c r="AT9" s="13">
        <v>3</v>
      </c>
      <c r="AU9" s="24"/>
      <c r="AV9" s="17">
        <v>0</v>
      </c>
      <c r="AW9" s="17">
        <v>0.125</v>
      </c>
      <c r="AX9" s="24">
        <v>2</v>
      </c>
      <c r="AY9" s="17">
        <v>2.7777777777777779E-3</v>
      </c>
      <c r="AZ9" s="24">
        <v>0</v>
      </c>
      <c r="BA9" s="24">
        <v>0</v>
      </c>
      <c r="BB9" s="24">
        <v>0</v>
      </c>
      <c r="BC9" s="24">
        <v>0</v>
      </c>
      <c r="BD9" s="25" t="e">
        <v>#DIV/0!</v>
      </c>
      <c r="BE9" s="24">
        <v>0</v>
      </c>
      <c r="BF9" s="24">
        <v>0</v>
      </c>
      <c r="BG9" s="25" t="e">
        <v>#DIV/0!</v>
      </c>
      <c r="BH9" s="24">
        <v>0</v>
      </c>
    </row>
    <row r="10" spans="1:60" x14ac:dyDescent="0.3">
      <c r="A10" s="23" t="s">
        <v>100</v>
      </c>
      <c r="B10" s="13">
        <v>0</v>
      </c>
      <c r="C10" s="13"/>
      <c r="D10" s="13"/>
      <c r="E10" s="13"/>
      <c r="F10" s="13"/>
      <c r="G10" s="13">
        <v>0</v>
      </c>
      <c r="H10" s="24">
        <v>0</v>
      </c>
      <c r="I10" s="24">
        <v>0</v>
      </c>
      <c r="J10" s="25"/>
      <c r="K10" s="24">
        <v>0</v>
      </c>
      <c r="L10" s="24">
        <v>1</v>
      </c>
      <c r="M10" s="24">
        <v>0</v>
      </c>
      <c r="N10" s="24">
        <v>0</v>
      </c>
      <c r="O10" s="24">
        <v>0</v>
      </c>
      <c r="P10" s="24"/>
      <c r="Q10" s="24">
        <v>0</v>
      </c>
      <c r="R10" s="24">
        <v>0</v>
      </c>
      <c r="S10" s="24">
        <v>0</v>
      </c>
      <c r="T10" s="24">
        <v>0</v>
      </c>
      <c r="U10" s="25"/>
      <c r="V10" s="24">
        <v>0</v>
      </c>
      <c r="W10" s="24">
        <v>1</v>
      </c>
      <c r="X10" s="25">
        <v>0</v>
      </c>
      <c r="Y10" s="24">
        <v>0</v>
      </c>
      <c r="Z10" s="24">
        <v>0</v>
      </c>
      <c r="AA10" s="25"/>
      <c r="AB10" s="24">
        <v>25</v>
      </c>
      <c r="AC10" s="24"/>
      <c r="AD10" s="24"/>
      <c r="AE10" s="24">
        <v>0</v>
      </c>
      <c r="AF10" s="24">
        <v>1</v>
      </c>
      <c r="AG10" s="25">
        <v>0</v>
      </c>
      <c r="AH10" s="24">
        <v>15</v>
      </c>
      <c r="AI10" s="24">
        <v>17</v>
      </c>
      <c r="AJ10" s="25">
        <v>0.88235294117647056</v>
      </c>
      <c r="AK10" s="24">
        <v>0</v>
      </c>
      <c r="AL10" s="24">
        <v>0</v>
      </c>
      <c r="AM10" s="26"/>
      <c r="AN10" s="25">
        <v>0</v>
      </c>
      <c r="AO10" s="24">
        <v>0</v>
      </c>
      <c r="AP10" s="24">
        <v>4</v>
      </c>
      <c r="AQ10" s="24">
        <v>2</v>
      </c>
      <c r="AR10" s="24">
        <v>2</v>
      </c>
      <c r="AS10" s="24"/>
      <c r="AT10" s="13">
        <v>8</v>
      </c>
      <c r="AU10" s="24"/>
      <c r="AV10" s="17">
        <v>0</v>
      </c>
      <c r="AW10" s="17">
        <v>0.5</v>
      </c>
      <c r="AX10" s="24">
        <v>17</v>
      </c>
      <c r="AY10" s="17">
        <v>2.361111111111111E-2</v>
      </c>
      <c r="AZ10" s="24">
        <v>0</v>
      </c>
      <c r="BA10" s="24">
        <v>1</v>
      </c>
      <c r="BB10" s="24">
        <v>0</v>
      </c>
      <c r="BC10" s="24">
        <v>2</v>
      </c>
      <c r="BD10" s="25">
        <v>0.33333333333333331</v>
      </c>
      <c r="BE10" s="24">
        <v>3</v>
      </c>
      <c r="BF10" s="24">
        <v>0</v>
      </c>
      <c r="BG10" s="25">
        <v>0</v>
      </c>
      <c r="BH10" s="24">
        <v>0</v>
      </c>
    </row>
    <row r="11" spans="1:60" x14ac:dyDescent="0.3">
      <c r="A11" s="23" t="s">
        <v>102</v>
      </c>
      <c r="B11" s="13">
        <v>0</v>
      </c>
      <c r="C11" s="13"/>
      <c r="D11" s="13"/>
      <c r="E11" s="13"/>
      <c r="F11" s="13"/>
      <c r="G11" s="13">
        <v>0</v>
      </c>
      <c r="H11" s="24">
        <v>2</v>
      </c>
      <c r="I11" s="24">
        <v>3</v>
      </c>
      <c r="J11" s="25">
        <v>0.66666666666666663</v>
      </c>
      <c r="K11" s="24">
        <v>3</v>
      </c>
      <c r="L11" s="24">
        <v>0</v>
      </c>
      <c r="M11" s="24">
        <v>0</v>
      </c>
      <c r="N11" s="24">
        <v>0</v>
      </c>
      <c r="O11" s="24">
        <v>1</v>
      </c>
      <c r="P11" s="24">
        <v>0</v>
      </c>
      <c r="Q11" s="24">
        <v>0</v>
      </c>
      <c r="R11" s="24">
        <v>0</v>
      </c>
      <c r="S11" s="24">
        <v>1</v>
      </c>
      <c r="T11" s="24">
        <v>1</v>
      </c>
      <c r="U11" s="25">
        <v>1</v>
      </c>
      <c r="V11" s="24">
        <v>3</v>
      </c>
      <c r="W11" s="24">
        <v>5</v>
      </c>
      <c r="X11" s="25">
        <v>0.6</v>
      </c>
      <c r="Y11" s="24">
        <v>0</v>
      </c>
      <c r="Z11" s="24">
        <v>0</v>
      </c>
      <c r="AA11" s="25"/>
      <c r="AB11" s="24">
        <v>53</v>
      </c>
      <c r="AC11" s="24"/>
      <c r="AD11" s="24"/>
      <c r="AE11" s="24">
        <v>0</v>
      </c>
      <c r="AF11" s="24">
        <v>1</v>
      </c>
      <c r="AG11" s="25">
        <v>0</v>
      </c>
      <c r="AH11" s="24">
        <v>39</v>
      </c>
      <c r="AI11" s="24">
        <v>44</v>
      </c>
      <c r="AJ11" s="25">
        <v>0.88636363636363635</v>
      </c>
      <c r="AK11" s="24">
        <v>3</v>
      </c>
      <c r="AL11" s="24">
        <v>5</v>
      </c>
      <c r="AM11" s="26">
        <v>0.6</v>
      </c>
      <c r="AN11" s="25">
        <v>0.11363636363636363</v>
      </c>
      <c r="AO11" s="24">
        <v>0</v>
      </c>
      <c r="AP11" s="24">
        <v>1</v>
      </c>
      <c r="AQ11" s="24">
        <v>1</v>
      </c>
      <c r="AR11" s="24"/>
      <c r="AS11" s="24"/>
      <c r="AT11" s="13">
        <v>3</v>
      </c>
      <c r="AU11" s="24">
        <v>1</v>
      </c>
      <c r="AV11" s="17">
        <v>0.125</v>
      </c>
      <c r="AW11" s="17">
        <v>0.125</v>
      </c>
      <c r="AX11" s="24">
        <v>90</v>
      </c>
      <c r="AY11" s="17">
        <v>0.125</v>
      </c>
      <c r="AZ11" s="24">
        <v>0</v>
      </c>
      <c r="BA11" s="24">
        <v>1</v>
      </c>
      <c r="BB11" s="24">
        <v>0</v>
      </c>
      <c r="BC11" s="24">
        <v>0</v>
      </c>
      <c r="BD11" s="25">
        <v>1</v>
      </c>
      <c r="BE11" s="24">
        <v>1</v>
      </c>
      <c r="BF11" s="24">
        <v>0</v>
      </c>
      <c r="BG11" s="25">
        <v>0</v>
      </c>
      <c r="BH11" s="24">
        <v>0</v>
      </c>
    </row>
    <row r="12" spans="1:60" x14ac:dyDescent="0.3">
      <c r="A12" s="23" t="s">
        <v>132</v>
      </c>
      <c r="B12" s="13">
        <v>0</v>
      </c>
      <c r="C12" s="13"/>
      <c r="D12" s="13"/>
      <c r="E12" s="13"/>
      <c r="F12" s="13"/>
      <c r="G12" s="13">
        <v>0</v>
      </c>
      <c r="H12" s="24">
        <v>2</v>
      </c>
      <c r="I12" s="24">
        <v>2</v>
      </c>
      <c r="J12" s="25">
        <v>1</v>
      </c>
      <c r="K12" s="24">
        <v>8</v>
      </c>
      <c r="L12" s="24">
        <v>6</v>
      </c>
      <c r="M12" s="24">
        <v>1</v>
      </c>
      <c r="N12" s="24">
        <v>1</v>
      </c>
      <c r="O12" s="24">
        <v>6</v>
      </c>
      <c r="P12" s="24">
        <v>0.16666666666666666</v>
      </c>
      <c r="Q12" s="24">
        <v>0</v>
      </c>
      <c r="R12" s="24">
        <v>0</v>
      </c>
      <c r="S12" s="24">
        <v>0</v>
      </c>
      <c r="T12" s="24">
        <v>0</v>
      </c>
      <c r="U12" s="25"/>
      <c r="V12" s="24">
        <v>8</v>
      </c>
      <c r="W12" s="24">
        <v>17</v>
      </c>
      <c r="X12" s="25">
        <v>0.47058823529411764</v>
      </c>
      <c r="Y12" s="24">
        <v>5</v>
      </c>
      <c r="Z12" s="24">
        <v>6</v>
      </c>
      <c r="AA12" s="25">
        <v>0.83333333333333337</v>
      </c>
      <c r="AB12" s="24">
        <v>203</v>
      </c>
      <c r="AC12" s="24"/>
      <c r="AD12" s="24"/>
      <c r="AE12" s="24">
        <v>0</v>
      </c>
      <c r="AF12" s="24">
        <v>0</v>
      </c>
      <c r="AG12" s="25"/>
      <c r="AH12" s="24">
        <v>164</v>
      </c>
      <c r="AI12" s="24">
        <v>178</v>
      </c>
      <c r="AJ12" s="25">
        <v>0.9213483146067416</v>
      </c>
      <c r="AK12" s="24">
        <v>2</v>
      </c>
      <c r="AL12" s="24">
        <v>7</v>
      </c>
      <c r="AM12" s="26">
        <v>0.2857142857142857</v>
      </c>
      <c r="AN12" s="25">
        <v>3.9325842696629212E-2</v>
      </c>
      <c r="AO12" s="24">
        <v>0</v>
      </c>
      <c r="AP12" s="24">
        <v>6</v>
      </c>
      <c r="AQ12" s="24">
        <v>3</v>
      </c>
      <c r="AR12" s="24">
        <v>2</v>
      </c>
      <c r="AS12" s="24">
        <v>1</v>
      </c>
      <c r="AT12" s="13">
        <v>11</v>
      </c>
      <c r="AU12" s="24">
        <v>2</v>
      </c>
      <c r="AV12" s="17">
        <v>0.25</v>
      </c>
      <c r="AW12" s="17">
        <v>0.75</v>
      </c>
      <c r="AX12" s="24">
        <v>209</v>
      </c>
      <c r="AY12" s="17">
        <v>0.2902777777777778</v>
      </c>
      <c r="AZ12" s="24">
        <v>0</v>
      </c>
      <c r="BA12" s="24">
        <v>0</v>
      </c>
      <c r="BB12" s="24">
        <v>0</v>
      </c>
      <c r="BC12" s="24">
        <v>0</v>
      </c>
      <c r="BD12" s="25" t="e">
        <v>#DIV/0!</v>
      </c>
      <c r="BE12" s="24">
        <v>0</v>
      </c>
      <c r="BF12" s="24">
        <v>0</v>
      </c>
      <c r="BG12" s="25" t="e">
        <v>#DIV/0!</v>
      </c>
      <c r="BH12" s="24">
        <v>0</v>
      </c>
    </row>
    <row r="13" spans="1:60" x14ac:dyDescent="0.3">
      <c r="A13" s="23" t="s">
        <v>104</v>
      </c>
      <c r="B13" s="13">
        <v>0</v>
      </c>
      <c r="C13" s="13"/>
      <c r="D13" s="13"/>
      <c r="E13" s="13"/>
      <c r="F13" s="13"/>
      <c r="G13" s="13">
        <v>3</v>
      </c>
      <c r="H13" s="24">
        <v>8</v>
      </c>
      <c r="I13" s="24">
        <v>11</v>
      </c>
      <c r="J13" s="25">
        <v>0.72727272727272729</v>
      </c>
      <c r="K13" s="24">
        <v>14</v>
      </c>
      <c r="L13" s="24">
        <v>7</v>
      </c>
      <c r="M13" s="24">
        <v>1</v>
      </c>
      <c r="N13" s="24">
        <v>2</v>
      </c>
      <c r="O13" s="24">
        <v>7</v>
      </c>
      <c r="P13" s="24">
        <v>0.2857142857142857</v>
      </c>
      <c r="Q13" s="24">
        <v>1</v>
      </c>
      <c r="R13" s="24">
        <v>0</v>
      </c>
      <c r="S13" s="24">
        <v>5</v>
      </c>
      <c r="T13" s="24">
        <v>7</v>
      </c>
      <c r="U13" s="25">
        <v>0.7142857142857143</v>
      </c>
      <c r="V13" s="24">
        <v>30</v>
      </c>
      <c r="W13" s="24">
        <v>49</v>
      </c>
      <c r="X13" s="25">
        <v>0.61224489795918369</v>
      </c>
      <c r="Y13" s="24">
        <v>15</v>
      </c>
      <c r="Z13" s="24">
        <v>20</v>
      </c>
      <c r="AA13" s="25">
        <v>0.75</v>
      </c>
      <c r="AB13" s="24">
        <v>281</v>
      </c>
      <c r="AC13" s="24"/>
      <c r="AD13" s="24"/>
      <c r="AE13" s="24">
        <v>0</v>
      </c>
      <c r="AF13" s="24">
        <v>7</v>
      </c>
      <c r="AG13" s="25">
        <v>0</v>
      </c>
      <c r="AH13" s="24">
        <v>134</v>
      </c>
      <c r="AI13" s="24">
        <v>179</v>
      </c>
      <c r="AJ13" s="25">
        <v>0.74860335195530725</v>
      </c>
      <c r="AK13" s="24">
        <v>6</v>
      </c>
      <c r="AL13" s="24">
        <v>12</v>
      </c>
      <c r="AM13" s="26">
        <v>0.5</v>
      </c>
      <c r="AN13" s="25">
        <v>6.7039106145251395E-2</v>
      </c>
      <c r="AO13" s="24">
        <v>3</v>
      </c>
      <c r="AP13" s="24">
        <v>5</v>
      </c>
      <c r="AQ13" s="24">
        <v>3</v>
      </c>
      <c r="AR13" s="24">
        <v>1</v>
      </c>
      <c r="AS13" s="24">
        <v>1</v>
      </c>
      <c r="AT13" s="13">
        <v>10</v>
      </c>
      <c r="AU13" s="24">
        <v>4</v>
      </c>
      <c r="AV13" s="17">
        <v>0.5</v>
      </c>
      <c r="AW13" s="17">
        <v>0.625</v>
      </c>
      <c r="AX13" s="24">
        <v>370</v>
      </c>
      <c r="AY13" s="17">
        <v>0.51388888888888884</v>
      </c>
      <c r="AZ13" s="24">
        <v>0</v>
      </c>
      <c r="BA13" s="24">
        <v>1</v>
      </c>
      <c r="BB13" s="24">
        <v>1</v>
      </c>
      <c r="BC13" s="24">
        <v>0</v>
      </c>
      <c r="BD13" s="25">
        <v>0.5</v>
      </c>
      <c r="BE13" s="24">
        <v>2</v>
      </c>
      <c r="BF13" s="24">
        <v>0</v>
      </c>
      <c r="BG13" s="25">
        <v>0</v>
      </c>
      <c r="BH13" s="24">
        <v>1</v>
      </c>
    </row>
    <row r="14" spans="1:60" x14ac:dyDescent="0.3">
      <c r="A14" s="23" t="s">
        <v>106</v>
      </c>
      <c r="B14" s="13">
        <v>1</v>
      </c>
      <c r="C14" s="13"/>
      <c r="D14" s="13"/>
      <c r="E14" s="13"/>
      <c r="F14" s="13"/>
      <c r="G14" s="13">
        <v>1</v>
      </c>
      <c r="H14" s="24">
        <v>15</v>
      </c>
      <c r="I14" s="24">
        <v>24</v>
      </c>
      <c r="J14" s="25">
        <v>0.625</v>
      </c>
      <c r="K14" s="24">
        <v>3</v>
      </c>
      <c r="L14" s="24">
        <v>8</v>
      </c>
      <c r="M14" s="24">
        <v>0</v>
      </c>
      <c r="N14" s="24">
        <v>16</v>
      </c>
      <c r="O14" s="24">
        <v>8</v>
      </c>
      <c r="P14" s="24">
        <v>2</v>
      </c>
      <c r="Q14" s="24">
        <v>0</v>
      </c>
      <c r="R14" s="24">
        <v>0</v>
      </c>
      <c r="S14" s="24">
        <v>11</v>
      </c>
      <c r="T14" s="24">
        <v>18</v>
      </c>
      <c r="U14" s="25">
        <v>0.61111111111111116</v>
      </c>
      <c r="V14" s="24">
        <v>52</v>
      </c>
      <c r="W14" s="24">
        <v>94</v>
      </c>
      <c r="X14" s="25">
        <v>0.55319148936170215</v>
      </c>
      <c r="Y14" s="24">
        <v>10</v>
      </c>
      <c r="Z14" s="24">
        <v>22</v>
      </c>
      <c r="AA14" s="25">
        <v>0.45454545454545453</v>
      </c>
      <c r="AB14" s="24">
        <v>404</v>
      </c>
      <c r="AC14" s="24"/>
      <c r="AD14" s="24"/>
      <c r="AE14" s="24">
        <v>14</v>
      </c>
      <c r="AF14" s="24">
        <v>33</v>
      </c>
      <c r="AG14" s="25">
        <v>0.42424242424242425</v>
      </c>
      <c r="AH14" s="24">
        <v>197</v>
      </c>
      <c r="AI14" s="24">
        <v>245</v>
      </c>
      <c r="AJ14" s="25">
        <v>0.80408163265306121</v>
      </c>
      <c r="AK14" s="24">
        <v>1</v>
      </c>
      <c r="AL14" s="24">
        <v>8</v>
      </c>
      <c r="AM14" s="26">
        <v>0.125</v>
      </c>
      <c r="AN14" s="25">
        <v>3.2653061224489799E-2</v>
      </c>
      <c r="AO14" s="24">
        <v>25</v>
      </c>
      <c r="AP14" s="24">
        <v>7</v>
      </c>
      <c r="AQ14" s="24">
        <v>4</v>
      </c>
      <c r="AR14" s="24">
        <v>2</v>
      </c>
      <c r="AS14" s="24">
        <v>1</v>
      </c>
      <c r="AT14" s="13">
        <v>14</v>
      </c>
      <c r="AU14" s="24">
        <v>6</v>
      </c>
      <c r="AV14" s="17">
        <v>0.75</v>
      </c>
      <c r="AW14" s="17">
        <v>0.875</v>
      </c>
      <c r="AX14" s="24">
        <v>512</v>
      </c>
      <c r="AY14" s="17">
        <v>0.71111111111111114</v>
      </c>
      <c r="AZ14" s="24">
        <v>1</v>
      </c>
      <c r="BA14" s="24">
        <v>5</v>
      </c>
      <c r="BB14" s="24">
        <v>4</v>
      </c>
      <c r="BC14" s="24">
        <v>5</v>
      </c>
      <c r="BD14" s="25">
        <v>0.35714285714285715</v>
      </c>
      <c r="BE14" s="24">
        <v>14</v>
      </c>
      <c r="BF14" s="24">
        <v>7</v>
      </c>
      <c r="BG14" s="25">
        <v>0.5</v>
      </c>
      <c r="BH14" s="24">
        <v>1</v>
      </c>
    </row>
    <row r="15" spans="1:60" x14ac:dyDescent="0.3">
      <c r="A15" s="23" t="s">
        <v>107</v>
      </c>
      <c r="B15" s="13">
        <v>0</v>
      </c>
      <c r="C15" s="13"/>
      <c r="D15" s="13"/>
      <c r="E15" s="13"/>
      <c r="F15" s="13"/>
      <c r="G15" s="13">
        <v>0</v>
      </c>
      <c r="H15" s="24">
        <v>14</v>
      </c>
      <c r="I15" s="24">
        <v>18</v>
      </c>
      <c r="J15" s="25">
        <v>0.77777777777777779</v>
      </c>
      <c r="K15" s="24">
        <v>34</v>
      </c>
      <c r="L15" s="24">
        <v>20</v>
      </c>
      <c r="M15" s="24">
        <v>9</v>
      </c>
      <c r="N15" s="24">
        <v>8</v>
      </c>
      <c r="O15" s="24">
        <v>6</v>
      </c>
      <c r="P15" s="24">
        <v>1.3333333333333333</v>
      </c>
      <c r="Q15" s="24">
        <v>2</v>
      </c>
      <c r="R15" s="24">
        <v>0</v>
      </c>
      <c r="S15" s="24">
        <v>0</v>
      </c>
      <c r="T15" s="24">
        <v>0</v>
      </c>
      <c r="U15" s="25"/>
      <c r="V15" s="24">
        <v>33</v>
      </c>
      <c r="W15" s="24">
        <v>55</v>
      </c>
      <c r="X15" s="25">
        <v>0.6</v>
      </c>
      <c r="Y15" s="24">
        <v>11</v>
      </c>
      <c r="Z15" s="24">
        <v>23</v>
      </c>
      <c r="AA15" s="25">
        <v>0.47826086956521741</v>
      </c>
      <c r="AB15" s="24">
        <v>596</v>
      </c>
      <c r="AC15" s="24"/>
      <c r="AD15" s="24"/>
      <c r="AE15" s="24">
        <v>0</v>
      </c>
      <c r="AF15" s="24">
        <v>0</v>
      </c>
      <c r="AG15" s="25"/>
      <c r="AH15" s="24">
        <v>453</v>
      </c>
      <c r="AI15" s="24">
        <v>483</v>
      </c>
      <c r="AJ15" s="25">
        <v>0.93788819875776397</v>
      </c>
      <c r="AK15" s="24">
        <v>33</v>
      </c>
      <c r="AL15" s="24">
        <v>50</v>
      </c>
      <c r="AM15" s="26">
        <v>0.66</v>
      </c>
      <c r="AN15" s="25">
        <v>0.10351966873706005</v>
      </c>
      <c r="AO15" s="24">
        <v>0</v>
      </c>
      <c r="AP15" s="24">
        <v>8</v>
      </c>
      <c r="AQ15" s="24">
        <v>4</v>
      </c>
      <c r="AR15" s="24">
        <v>3</v>
      </c>
      <c r="AS15" s="24">
        <v>1</v>
      </c>
      <c r="AT15" s="13">
        <v>15</v>
      </c>
      <c r="AU15" s="24">
        <v>8</v>
      </c>
      <c r="AV15" s="17">
        <v>1</v>
      </c>
      <c r="AW15" s="17">
        <v>1</v>
      </c>
      <c r="AX15" s="24">
        <v>720</v>
      </c>
      <c r="AY15" s="17">
        <v>1</v>
      </c>
      <c r="AZ15" s="24">
        <v>0</v>
      </c>
      <c r="BA15" s="24">
        <v>0</v>
      </c>
      <c r="BB15" s="24">
        <v>2</v>
      </c>
      <c r="BC15" s="24">
        <v>3</v>
      </c>
      <c r="BD15" s="25">
        <v>0</v>
      </c>
      <c r="BE15" s="24">
        <v>5</v>
      </c>
      <c r="BF15" s="24">
        <v>0</v>
      </c>
      <c r="BG15" s="25">
        <v>0</v>
      </c>
      <c r="BH15" s="24">
        <v>4</v>
      </c>
    </row>
    <row r="16" spans="1:60" x14ac:dyDescent="0.3">
      <c r="A16" s="23" t="s">
        <v>108</v>
      </c>
      <c r="B16" s="13">
        <v>2</v>
      </c>
      <c r="C16" s="13"/>
      <c r="D16" s="13"/>
      <c r="E16" s="13"/>
      <c r="F16" s="13">
        <v>1</v>
      </c>
      <c r="G16" s="13">
        <v>1</v>
      </c>
      <c r="H16" s="24">
        <v>23</v>
      </c>
      <c r="I16" s="24">
        <v>32</v>
      </c>
      <c r="J16" s="25">
        <v>0.71875</v>
      </c>
      <c r="K16" s="24">
        <v>2</v>
      </c>
      <c r="L16" s="24">
        <v>10</v>
      </c>
      <c r="M16" s="24">
        <v>1</v>
      </c>
      <c r="N16" s="24">
        <v>6</v>
      </c>
      <c r="O16" s="24">
        <v>13</v>
      </c>
      <c r="P16" s="24">
        <v>0.46153846153846156</v>
      </c>
      <c r="Q16" s="24">
        <v>2</v>
      </c>
      <c r="R16" s="24">
        <v>0</v>
      </c>
      <c r="S16" s="24">
        <v>3</v>
      </c>
      <c r="T16" s="24">
        <v>7</v>
      </c>
      <c r="U16" s="25">
        <v>0.42857142857142855</v>
      </c>
      <c r="V16" s="24">
        <v>38</v>
      </c>
      <c r="W16" s="24">
        <v>82</v>
      </c>
      <c r="X16" s="25">
        <v>0.46341463414634149</v>
      </c>
      <c r="Y16" s="24">
        <v>6</v>
      </c>
      <c r="Z16" s="24">
        <v>11</v>
      </c>
      <c r="AA16" s="25">
        <v>0.54545454545454541</v>
      </c>
      <c r="AB16" s="24">
        <v>505</v>
      </c>
      <c r="AC16" s="24"/>
      <c r="AD16" s="24"/>
      <c r="AE16" s="24">
        <v>1</v>
      </c>
      <c r="AF16" s="24">
        <v>4</v>
      </c>
      <c r="AG16" s="25">
        <v>0.25</v>
      </c>
      <c r="AH16" s="24">
        <v>355</v>
      </c>
      <c r="AI16" s="24">
        <v>384</v>
      </c>
      <c r="AJ16" s="25">
        <v>0.92447916666666663</v>
      </c>
      <c r="AK16" s="24">
        <v>9</v>
      </c>
      <c r="AL16" s="24">
        <v>14</v>
      </c>
      <c r="AM16" s="26">
        <v>0.6428571428571429</v>
      </c>
      <c r="AN16" s="25">
        <v>3.6458333333333336E-2</v>
      </c>
      <c r="AO16" s="24">
        <v>5</v>
      </c>
      <c r="AP16" s="24">
        <v>8</v>
      </c>
      <c r="AQ16" s="24">
        <v>4</v>
      </c>
      <c r="AR16" s="24">
        <v>3</v>
      </c>
      <c r="AS16" s="24">
        <v>1</v>
      </c>
      <c r="AT16" s="13">
        <v>15</v>
      </c>
      <c r="AU16" s="24">
        <v>8</v>
      </c>
      <c r="AV16" s="17">
        <v>1</v>
      </c>
      <c r="AW16" s="17">
        <v>1</v>
      </c>
      <c r="AX16" s="24">
        <v>700</v>
      </c>
      <c r="AY16" s="17">
        <v>0.97222222222222221</v>
      </c>
      <c r="AZ16" s="24">
        <v>0</v>
      </c>
      <c r="BA16" s="24">
        <v>3</v>
      </c>
      <c r="BB16" s="24">
        <v>2</v>
      </c>
      <c r="BC16" s="24">
        <v>1</v>
      </c>
      <c r="BD16" s="25">
        <v>0.5</v>
      </c>
      <c r="BE16" s="24">
        <v>6</v>
      </c>
      <c r="BF16" s="24">
        <v>1</v>
      </c>
      <c r="BG16" s="25">
        <v>0.16666666666666666</v>
      </c>
      <c r="BH16" s="24">
        <v>0</v>
      </c>
    </row>
    <row r="17" spans="1:60" x14ac:dyDescent="0.3">
      <c r="A17" s="23" t="s">
        <v>133</v>
      </c>
      <c r="B17" s="13">
        <v>0</v>
      </c>
      <c r="C17" s="13"/>
      <c r="D17" s="13"/>
      <c r="E17" s="13"/>
      <c r="F17" s="13"/>
      <c r="G17" s="13">
        <v>0</v>
      </c>
      <c r="H17" s="24">
        <v>5</v>
      </c>
      <c r="I17" s="24">
        <v>6</v>
      </c>
      <c r="J17" s="25">
        <v>0.83333333333333337</v>
      </c>
      <c r="K17" s="24">
        <v>7</v>
      </c>
      <c r="L17" s="24">
        <v>5</v>
      </c>
      <c r="M17" s="24">
        <v>0</v>
      </c>
      <c r="N17" s="24">
        <v>0</v>
      </c>
      <c r="O17" s="24">
        <v>1</v>
      </c>
      <c r="P17" s="24">
        <v>0</v>
      </c>
      <c r="Q17" s="24">
        <v>0</v>
      </c>
      <c r="R17" s="24">
        <v>0</v>
      </c>
      <c r="S17" s="24">
        <v>0</v>
      </c>
      <c r="T17" s="24">
        <v>1</v>
      </c>
      <c r="U17" s="25">
        <v>0</v>
      </c>
      <c r="V17" s="24">
        <v>6</v>
      </c>
      <c r="W17" s="24">
        <v>14</v>
      </c>
      <c r="X17" s="25">
        <v>0.42857142857142855</v>
      </c>
      <c r="Y17" s="24">
        <v>1</v>
      </c>
      <c r="Z17" s="24">
        <v>5</v>
      </c>
      <c r="AA17" s="25">
        <v>0.2</v>
      </c>
      <c r="AB17" s="24">
        <v>282</v>
      </c>
      <c r="AC17" s="24"/>
      <c r="AD17" s="24"/>
      <c r="AE17" s="24">
        <v>1</v>
      </c>
      <c r="AF17" s="24">
        <v>9</v>
      </c>
      <c r="AG17" s="25">
        <v>0.1111111111111111</v>
      </c>
      <c r="AH17" s="24">
        <v>189</v>
      </c>
      <c r="AI17" s="24">
        <v>207</v>
      </c>
      <c r="AJ17" s="25">
        <v>0.91304347826086951</v>
      </c>
      <c r="AK17" s="24">
        <v>7</v>
      </c>
      <c r="AL17" s="24">
        <v>14</v>
      </c>
      <c r="AM17" s="26">
        <v>0.5</v>
      </c>
      <c r="AN17" s="25">
        <v>6.7632850241545889E-2</v>
      </c>
      <c r="AO17" s="24">
        <v>1</v>
      </c>
      <c r="AP17" s="24">
        <v>4</v>
      </c>
      <c r="AQ17" s="24">
        <v>1</v>
      </c>
      <c r="AR17" s="24">
        <v>3</v>
      </c>
      <c r="AS17" s="24"/>
      <c r="AT17" s="13">
        <v>6</v>
      </c>
      <c r="AU17" s="24">
        <v>4</v>
      </c>
      <c r="AV17" s="17">
        <v>0.5</v>
      </c>
      <c r="AW17" s="17">
        <v>0.5</v>
      </c>
      <c r="AX17" s="24">
        <v>350</v>
      </c>
      <c r="AY17" s="17">
        <v>0.4861111111111111</v>
      </c>
      <c r="AZ17" s="24">
        <v>0</v>
      </c>
      <c r="BA17" s="24">
        <v>0</v>
      </c>
      <c r="BB17" s="24">
        <v>0</v>
      </c>
      <c r="BC17" s="24">
        <v>0</v>
      </c>
      <c r="BD17" s="25" t="e">
        <v>#DIV/0!</v>
      </c>
      <c r="BE17" s="24">
        <v>0</v>
      </c>
      <c r="BF17" s="24">
        <v>0</v>
      </c>
      <c r="BG17" s="25" t="e">
        <v>#DIV/0!</v>
      </c>
      <c r="BH17" s="24">
        <v>0</v>
      </c>
    </row>
    <row r="18" spans="1:60" x14ac:dyDescent="0.3">
      <c r="A18" s="23" t="s">
        <v>111</v>
      </c>
      <c r="B18" s="13">
        <v>1</v>
      </c>
      <c r="C18" s="13">
        <v>1</v>
      </c>
      <c r="D18" s="13"/>
      <c r="E18" s="13"/>
      <c r="F18" s="13"/>
      <c r="G18" s="13">
        <v>2</v>
      </c>
      <c r="H18" s="24">
        <v>17</v>
      </c>
      <c r="I18" s="24">
        <v>21</v>
      </c>
      <c r="J18" s="25">
        <v>0.80952380952380953</v>
      </c>
      <c r="K18" s="24">
        <v>17</v>
      </c>
      <c r="L18" s="24">
        <v>11</v>
      </c>
      <c r="M18" s="24">
        <v>0</v>
      </c>
      <c r="N18" s="24">
        <v>3</v>
      </c>
      <c r="O18" s="24">
        <v>11</v>
      </c>
      <c r="P18" s="24">
        <v>0.27272727272727271</v>
      </c>
      <c r="Q18" s="24">
        <v>0</v>
      </c>
      <c r="R18" s="24">
        <v>0</v>
      </c>
      <c r="S18" s="24">
        <v>3</v>
      </c>
      <c r="T18" s="24">
        <v>6</v>
      </c>
      <c r="U18" s="25">
        <v>0.5</v>
      </c>
      <c r="V18" s="24">
        <v>29</v>
      </c>
      <c r="W18" s="24">
        <v>56</v>
      </c>
      <c r="X18" s="25">
        <v>0.5178571428571429</v>
      </c>
      <c r="Y18" s="24">
        <v>6</v>
      </c>
      <c r="Z18" s="24">
        <v>9</v>
      </c>
      <c r="AA18" s="25">
        <v>0.66666666666666663</v>
      </c>
      <c r="AB18" s="24">
        <v>321</v>
      </c>
      <c r="AC18" s="24"/>
      <c r="AD18" s="24"/>
      <c r="AE18" s="24">
        <v>3</v>
      </c>
      <c r="AF18" s="24">
        <v>16</v>
      </c>
      <c r="AG18" s="25">
        <v>0.1875</v>
      </c>
      <c r="AH18" s="24">
        <v>156</v>
      </c>
      <c r="AI18" s="24">
        <v>194</v>
      </c>
      <c r="AJ18" s="25">
        <v>0.80412371134020622</v>
      </c>
      <c r="AK18" s="24">
        <v>10</v>
      </c>
      <c r="AL18" s="24">
        <v>23</v>
      </c>
      <c r="AM18" s="26">
        <v>0.43478260869565216</v>
      </c>
      <c r="AN18" s="25">
        <v>0.11855670103092783</v>
      </c>
      <c r="AO18" s="24">
        <v>4</v>
      </c>
      <c r="AP18" s="24">
        <v>6</v>
      </c>
      <c r="AQ18" s="24">
        <v>2</v>
      </c>
      <c r="AR18" s="24">
        <v>3</v>
      </c>
      <c r="AS18" s="24">
        <v>1</v>
      </c>
      <c r="AT18" s="13">
        <v>9</v>
      </c>
      <c r="AU18" s="24">
        <v>5</v>
      </c>
      <c r="AV18" s="17">
        <v>0.625</v>
      </c>
      <c r="AW18" s="17">
        <v>0.75</v>
      </c>
      <c r="AX18" s="24">
        <v>454</v>
      </c>
      <c r="AY18" s="17">
        <v>0.63055555555555554</v>
      </c>
      <c r="AZ18" s="24">
        <v>0</v>
      </c>
      <c r="BA18" s="24">
        <v>2</v>
      </c>
      <c r="BB18" s="24">
        <v>3</v>
      </c>
      <c r="BC18" s="24">
        <v>0</v>
      </c>
      <c r="BD18" s="25">
        <v>0.4</v>
      </c>
      <c r="BE18" s="24">
        <v>5</v>
      </c>
      <c r="BF18" s="24">
        <v>2</v>
      </c>
      <c r="BG18" s="25">
        <v>0.4</v>
      </c>
      <c r="BH18" s="24">
        <v>0</v>
      </c>
    </row>
    <row r="19" spans="1:60" x14ac:dyDescent="0.3">
      <c r="A19" s="23" t="s">
        <v>113</v>
      </c>
      <c r="B19" s="13">
        <v>0</v>
      </c>
      <c r="C19" s="13"/>
      <c r="D19" s="13"/>
      <c r="E19" s="13"/>
      <c r="F19" s="13"/>
      <c r="G19" s="13">
        <v>0</v>
      </c>
      <c r="H19" s="24">
        <v>1</v>
      </c>
      <c r="I19" s="24">
        <v>1</v>
      </c>
      <c r="J19" s="25">
        <v>1</v>
      </c>
      <c r="K19" s="24">
        <v>0</v>
      </c>
      <c r="L19" s="24">
        <v>1</v>
      </c>
      <c r="M19" s="24">
        <v>0</v>
      </c>
      <c r="N19" s="24">
        <v>1</v>
      </c>
      <c r="O19" s="24">
        <v>1</v>
      </c>
      <c r="P19" s="24">
        <v>1</v>
      </c>
      <c r="Q19" s="24">
        <v>0</v>
      </c>
      <c r="R19" s="24">
        <v>0</v>
      </c>
      <c r="S19" s="24">
        <v>0</v>
      </c>
      <c r="T19" s="24">
        <v>1</v>
      </c>
      <c r="U19" s="25">
        <v>0</v>
      </c>
      <c r="V19" s="24">
        <v>3</v>
      </c>
      <c r="W19" s="24">
        <v>5</v>
      </c>
      <c r="X19" s="25">
        <v>0.6</v>
      </c>
      <c r="Y19" s="24">
        <v>1</v>
      </c>
      <c r="Z19" s="24">
        <v>1</v>
      </c>
      <c r="AA19" s="25">
        <v>1</v>
      </c>
      <c r="AB19" s="24">
        <v>11</v>
      </c>
      <c r="AC19" s="24"/>
      <c r="AD19" s="24"/>
      <c r="AE19" s="24">
        <v>0</v>
      </c>
      <c r="AF19" s="24">
        <v>0</v>
      </c>
      <c r="AG19" s="25"/>
      <c r="AH19" s="24">
        <v>5</v>
      </c>
      <c r="AI19" s="24">
        <v>7</v>
      </c>
      <c r="AJ19" s="25">
        <v>0.7142857142857143</v>
      </c>
      <c r="AK19" s="24">
        <v>0</v>
      </c>
      <c r="AL19" s="24">
        <v>0</v>
      </c>
      <c r="AM19" s="26"/>
      <c r="AN19" s="25">
        <v>0</v>
      </c>
      <c r="AO19" s="24">
        <v>0</v>
      </c>
      <c r="AP19" s="24">
        <v>1</v>
      </c>
      <c r="AQ19" s="24">
        <v>1</v>
      </c>
      <c r="AR19" s="24"/>
      <c r="AS19" s="24"/>
      <c r="AT19" s="13">
        <v>3</v>
      </c>
      <c r="AU19" s="24"/>
      <c r="AV19" s="17">
        <v>0</v>
      </c>
      <c r="AW19" s="17">
        <v>0.125</v>
      </c>
      <c r="AX19" s="24">
        <v>20</v>
      </c>
      <c r="AY19" s="17">
        <v>2.7777777777777776E-2</v>
      </c>
      <c r="AZ19" s="24">
        <v>0</v>
      </c>
      <c r="BA19" s="24">
        <v>0</v>
      </c>
      <c r="BB19" s="24">
        <v>0</v>
      </c>
      <c r="BC19" s="24">
        <v>0</v>
      </c>
      <c r="BD19" s="25" t="e">
        <v>#DIV/0!</v>
      </c>
      <c r="BE19" s="24">
        <v>0</v>
      </c>
      <c r="BF19" s="24">
        <v>0</v>
      </c>
      <c r="BG19" s="25" t="e">
        <v>#DIV/0!</v>
      </c>
      <c r="BH19" s="24">
        <v>0</v>
      </c>
    </row>
    <row r="20" spans="1:60" x14ac:dyDescent="0.3">
      <c r="A20" s="23" t="s">
        <v>116</v>
      </c>
      <c r="B20" s="13">
        <v>0</v>
      </c>
      <c r="C20" s="13"/>
      <c r="D20" s="13"/>
      <c r="E20" s="13"/>
      <c r="F20" s="13"/>
      <c r="G20" s="13">
        <v>0</v>
      </c>
      <c r="H20" s="24">
        <v>0</v>
      </c>
      <c r="I20" s="24">
        <v>1</v>
      </c>
      <c r="J20" s="25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/>
      <c r="Q20" s="24">
        <v>0</v>
      </c>
      <c r="R20" s="24">
        <v>0</v>
      </c>
      <c r="S20" s="24">
        <v>0</v>
      </c>
      <c r="T20" s="24">
        <v>4</v>
      </c>
      <c r="U20" s="25">
        <v>0</v>
      </c>
      <c r="V20" s="24">
        <v>0</v>
      </c>
      <c r="W20" s="24">
        <v>6</v>
      </c>
      <c r="X20" s="25">
        <v>0</v>
      </c>
      <c r="Y20" s="24">
        <v>0</v>
      </c>
      <c r="Z20" s="24">
        <v>1</v>
      </c>
      <c r="AA20" s="25">
        <v>0</v>
      </c>
      <c r="AB20" s="24">
        <v>22</v>
      </c>
      <c r="AC20" s="24"/>
      <c r="AD20" s="24"/>
      <c r="AE20" s="24">
        <v>0</v>
      </c>
      <c r="AF20" s="24">
        <v>0</v>
      </c>
      <c r="AG20" s="25"/>
      <c r="AH20" s="24">
        <v>11</v>
      </c>
      <c r="AI20" s="24">
        <v>14</v>
      </c>
      <c r="AJ20" s="25">
        <v>0.7857142857142857</v>
      </c>
      <c r="AK20" s="24">
        <v>2</v>
      </c>
      <c r="AL20" s="24">
        <v>3</v>
      </c>
      <c r="AM20" s="26">
        <v>0.66666666666666663</v>
      </c>
      <c r="AN20" s="25">
        <v>0.21428571428571427</v>
      </c>
      <c r="AO20" s="24">
        <v>1</v>
      </c>
      <c r="AP20" s="24">
        <v>2</v>
      </c>
      <c r="AQ20" s="24">
        <v>1</v>
      </c>
      <c r="AR20" s="24">
        <v>1</v>
      </c>
      <c r="AS20" s="24"/>
      <c r="AT20" s="13">
        <v>4</v>
      </c>
      <c r="AU20" s="24"/>
      <c r="AV20" s="17">
        <v>0</v>
      </c>
      <c r="AW20" s="17">
        <v>0.25</v>
      </c>
      <c r="AX20" s="24">
        <v>15</v>
      </c>
      <c r="AY20" s="17">
        <v>2.0833333333333332E-2</v>
      </c>
      <c r="AZ20" s="24">
        <v>0</v>
      </c>
      <c r="BA20" s="24">
        <v>0</v>
      </c>
      <c r="BB20" s="24">
        <v>0</v>
      </c>
      <c r="BC20" s="24">
        <v>0</v>
      </c>
      <c r="BD20" s="25" t="e">
        <v>#DIV/0!</v>
      </c>
      <c r="BE20" s="24">
        <v>0</v>
      </c>
      <c r="BF20" s="24">
        <v>0</v>
      </c>
      <c r="BG20" s="25" t="e">
        <v>#DIV/0!</v>
      </c>
      <c r="BH20" s="24">
        <v>0</v>
      </c>
    </row>
    <row r="21" spans="1:60" x14ac:dyDescent="0.3">
      <c r="A21" s="23" t="s">
        <v>117</v>
      </c>
      <c r="B21" s="13">
        <v>0</v>
      </c>
      <c r="C21" s="13"/>
      <c r="D21" s="13"/>
      <c r="E21" s="13"/>
      <c r="F21" s="13"/>
      <c r="G21" s="13">
        <v>1</v>
      </c>
      <c r="H21" s="24">
        <v>10</v>
      </c>
      <c r="I21" s="24">
        <v>11</v>
      </c>
      <c r="J21" s="25">
        <v>0.90909090909090906</v>
      </c>
      <c r="K21" s="24">
        <v>5</v>
      </c>
      <c r="L21" s="24">
        <v>11</v>
      </c>
      <c r="M21" s="24">
        <v>0</v>
      </c>
      <c r="N21" s="24">
        <v>5</v>
      </c>
      <c r="O21" s="24">
        <v>7</v>
      </c>
      <c r="P21" s="24">
        <v>0.7142857142857143</v>
      </c>
      <c r="Q21" s="24">
        <v>2</v>
      </c>
      <c r="R21" s="24">
        <v>0</v>
      </c>
      <c r="S21" s="24">
        <v>10</v>
      </c>
      <c r="T21" s="24">
        <v>14</v>
      </c>
      <c r="U21" s="25">
        <v>0.7142857142857143</v>
      </c>
      <c r="V21" s="24">
        <v>30</v>
      </c>
      <c r="W21" s="24">
        <v>49</v>
      </c>
      <c r="X21" s="25">
        <v>0.61224489795918369</v>
      </c>
      <c r="Y21" s="24">
        <v>5</v>
      </c>
      <c r="Z21" s="24">
        <v>8</v>
      </c>
      <c r="AA21" s="25">
        <v>0.625</v>
      </c>
      <c r="AB21" s="24">
        <v>296</v>
      </c>
      <c r="AC21" s="24"/>
      <c r="AD21" s="24"/>
      <c r="AE21" s="24">
        <v>0</v>
      </c>
      <c r="AF21" s="24">
        <v>4</v>
      </c>
      <c r="AG21" s="25">
        <v>0</v>
      </c>
      <c r="AH21" s="24">
        <v>196</v>
      </c>
      <c r="AI21" s="24">
        <v>219</v>
      </c>
      <c r="AJ21" s="25">
        <v>0.89497716894977164</v>
      </c>
      <c r="AK21" s="24">
        <v>8</v>
      </c>
      <c r="AL21" s="24">
        <v>12</v>
      </c>
      <c r="AM21" s="26">
        <v>0.66666666666666663</v>
      </c>
      <c r="AN21" s="25">
        <v>5.4794520547945202E-2</v>
      </c>
      <c r="AO21" s="24">
        <v>4</v>
      </c>
      <c r="AP21" s="24">
        <v>5</v>
      </c>
      <c r="AQ21" s="24">
        <v>3</v>
      </c>
      <c r="AR21" s="24">
        <v>1</v>
      </c>
      <c r="AS21" s="24">
        <v>1</v>
      </c>
      <c r="AT21" s="13">
        <v>10</v>
      </c>
      <c r="AU21" s="24">
        <v>4</v>
      </c>
      <c r="AV21" s="17">
        <v>0.5</v>
      </c>
      <c r="AW21" s="17">
        <v>0.625</v>
      </c>
      <c r="AX21" s="24">
        <v>357</v>
      </c>
      <c r="AY21" s="17">
        <v>0.49583333333333335</v>
      </c>
      <c r="AZ21" s="24">
        <v>0</v>
      </c>
      <c r="BA21" s="24">
        <v>2</v>
      </c>
      <c r="BB21" s="24">
        <v>1</v>
      </c>
      <c r="BC21" s="24">
        <v>1</v>
      </c>
      <c r="BD21" s="25">
        <v>0.5</v>
      </c>
      <c r="BE21" s="24">
        <v>4</v>
      </c>
      <c r="BF21" s="24">
        <v>2</v>
      </c>
      <c r="BG21" s="25">
        <v>0.5</v>
      </c>
      <c r="BH21" s="24">
        <v>0</v>
      </c>
    </row>
    <row r="22" spans="1:60" x14ac:dyDescent="0.3">
      <c r="A22" s="23" t="s">
        <v>120</v>
      </c>
      <c r="B22" s="13">
        <v>0</v>
      </c>
      <c r="C22" s="13"/>
      <c r="D22" s="13"/>
      <c r="E22" s="13"/>
      <c r="F22" s="13"/>
      <c r="G22" s="13">
        <v>0</v>
      </c>
      <c r="H22" s="24">
        <v>12</v>
      </c>
      <c r="I22" s="24">
        <v>17</v>
      </c>
      <c r="J22" s="25">
        <v>0.70588235294117652</v>
      </c>
      <c r="K22" s="24">
        <v>3</v>
      </c>
      <c r="L22" s="24">
        <v>3</v>
      </c>
      <c r="M22" s="24">
        <v>0</v>
      </c>
      <c r="N22" s="24">
        <v>6</v>
      </c>
      <c r="O22" s="24">
        <v>7</v>
      </c>
      <c r="P22" s="24">
        <v>0.8571428571428571</v>
      </c>
      <c r="Q22" s="24">
        <v>3</v>
      </c>
      <c r="R22" s="24">
        <v>0</v>
      </c>
      <c r="S22" s="24">
        <v>3</v>
      </c>
      <c r="T22" s="24">
        <v>4</v>
      </c>
      <c r="U22" s="25">
        <v>0.75</v>
      </c>
      <c r="V22" s="24">
        <v>22</v>
      </c>
      <c r="W22" s="24">
        <v>42</v>
      </c>
      <c r="X22" s="25">
        <v>0.52380952380952384</v>
      </c>
      <c r="Y22" s="24">
        <v>2</v>
      </c>
      <c r="Z22" s="24">
        <v>6</v>
      </c>
      <c r="AA22" s="25">
        <v>0.33333333333333331</v>
      </c>
      <c r="AB22" s="24">
        <v>529</v>
      </c>
      <c r="AC22" s="24"/>
      <c r="AD22" s="24"/>
      <c r="AE22" s="24">
        <v>0</v>
      </c>
      <c r="AF22" s="24">
        <v>0</v>
      </c>
      <c r="AG22" s="25"/>
      <c r="AH22" s="24">
        <v>442</v>
      </c>
      <c r="AI22" s="24">
        <v>474</v>
      </c>
      <c r="AJ22" s="25">
        <v>0.9324894514767933</v>
      </c>
      <c r="AK22" s="24">
        <v>22</v>
      </c>
      <c r="AL22" s="24">
        <v>31</v>
      </c>
      <c r="AM22" s="26">
        <v>0.70967741935483875</v>
      </c>
      <c r="AN22" s="25">
        <v>6.5400843881856546E-2</v>
      </c>
      <c r="AO22" s="24">
        <v>1</v>
      </c>
      <c r="AP22" s="24">
        <v>5</v>
      </c>
      <c r="AQ22" s="24">
        <v>2</v>
      </c>
      <c r="AR22" s="24">
        <v>3</v>
      </c>
      <c r="AS22" s="24"/>
      <c r="AT22" s="13">
        <v>9</v>
      </c>
      <c r="AU22" s="24">
        <v>4</v>
      </c>
      <c r="AV22" s="17">
        <v>0.5</v>
      </c>
      <c r="AW22" s="17">
        <v>0.625</v>
      </c>
      <c r="AX22" s="24">
        <v>376</v>
      </c>
      <c r="AY22" s="17">
        <v>0.52222222222222225</v>
      </c>
      <c r="AZ22" s="24">
        <v>0</v>
      </c>
      <c r="BA22" s="24">
        <v>0</v>
      </c>
      <c r="BB22" s="24">
        <v>6</v>
      </c>
      <c r="BC22" s="24">
        <v>0</v>
      </c>
      <c r="BD22" s="25">
        <v>0</v>
      </c>
      <c r="BE22" s="24">
        <v>6</v>
      </c>
      <c r="BF22" s="24">
        <v>1</v>
      </c>
      <c r="BG22" s="25">
        <v>0.16666666666666666</v>
      </c>
      <c r="BH22" s="24">
        <v>4</v>
      </c>
    </row>
    <row r="23" spans="1:60" x14ac:dyDescent="0.3">
      <c r="A23" s="23" t="s">
        <v>121</v>
      </c>
      <c r="B23" s="13">
        <v>0</v>
      </c>
      <c r="C23" s="13"/>
      <c r="D23" s="13"/>
      <c r="E23" s="13"/>
      <c r="F23" s="13"/>
      <c r="G23" s="13">
        <v>0</v>
      </c>
      <c r="H23" s="24">
        <v>12</v>
      </c>
      <c r="I23" s="24">
        <v>14</v>
      </c>
      <c r="J23" s="25">
        <v>0.8571428571428571</v>
      </c>
      <c r="K23" s="24">
        <v>34</v>
      </c>
      <c r="L23" s="24">
        <v>12</v>
      </c>
      <c r="M23" s="24">
        <v>1</v>
      </c>
      <c r="N23" s="24">
        <v>4</v>
      </c>
      <c r="O23" s="24">
        <v>7</v>
      </c>
      <c r="P23" s="24">
        <v>0.5714285714285714</v>
      </c>
      <c r="Q23" s="24">
        <v>0</v>
      </c>
      <c r="R23" s="24">
        <v>0</v>
      </c>
      <c r="S23" s="24">
        <v>0</v>
      </c>
      <c r="T23" s="24">
        <v>0</v>
      </c>
      <c r="U23" s="25"/>
      <c r="V23" s="24">
        <v>32</v>
      </c>
      <c r="W23" s="24">
        <v>51</v>
      </c>
      <c r="X23" s="25">
        <v>0.62745098039215685</v>
      </c>
      <c r="Y23" s="24">
        <v>16</v>
      </c>
      <c r="Z23" s="24">
        <v>24</v>
      </c>
      <c r="AA23" s="25">
        <v>0.66666666666666663</v>
      </c>
      <c r="AB23" s="24">
        <v>509</v>
      </c>
      <c r="AC23" s="24"/>
      <c r="AD23" s="24"/>
      <c r="AE23" s="24">
        <v>1</v>
      </c>
      <c r="AF23" s="24">
        <v>1</v>
      </c>
      <c r="AG23" s="25">
        <v>1</v>
      </c>
      <c r="AH23" s="24">
        <v>410</v>
      </c>
      <c r="AI23" s="24">
        <v>427</v>
      </c>
      <c r="AJ23" s="25">
        <v>0.96018735362997654</v>
      </c>
      <c r="AK23" s="24">
        <v>17</v>
      </c>
      <c r="AL23" s="24">
        <v>22</v>
      </c>
      <c r="AM23" s="26">
        <v>0.77272727272727271</v>
      </c>
      <c r="AN23" s="25">
        <v>5.1522248243559721E-2</v>
      </c>
      <c r="AO23" s="24">
        <v>1</v>
      </c>
      <c r="AP23" s="24">
        <v>7</v>
      </c>
      <c r="AQ23" s="24">
        <v>3</v>
      </c>
      <c r="AR23" s="24">
        <v>3</v>
      </c>
      <c r="AS23" s="24">
        <v>1</v>
      </c>
      <c r="AT23" s="13">
        <v>12</v>
      </c>
      <c r="AU23" s="24">
        <v>7</v>
      </c>
      <c r="AV23" s="17">
        <v>0.875</v>
      </c>
      <c r="AW23" s="17">
        <v>0.875</v>
      </c>
      <c r="AX23" s="24">
        <v>586</v>
      </c>
      <c r="AY23" s="17">
        <v>0.81388888888888888</v>
      </c>
      <c r="AZ23" s="24">
        <v>2</v>
      </c>
      <c r="BA23" s="24">
        <v>0</v>
      </c>
      <c r="BB23" s="24">
        <v>5</v>
      </c>
      <c r="BC23" s="24">
        <v>1</v>
      </c>
      <c r="BD23" s="25">
        <v>0</v>
      </c>
      <c r="BE23" s="24">
        <v>6</v>
      </c>
      <c r="BF23" s="24">
        <v>0</v>
      </c>
      <c r="BG23" s="25">
        <v>0</v>
      </c>
      <c r="BH23" s="24">
        <v>4</v>
      </c>
    </row>
    <row r="24" spans="1:60" x14ac:dyDescent="0.3">
      <c r="A24" s="23" t="s">
        <v>122</v>
      </c>
      <c r="B24" s="13">
        <v>0</v>
      </c>
      <c r="C24" s="13"/>
      <c r="D24" s="13"/>
      <c r="E24" s="13"/>
      <c r="F24" s="13"/>
      <c r="G24" s="13">
        <v>2</v>
      </c>
      <c r="H24" s="24">
        <v>29</v>
      </c>
      <c r="I24" s="24">
        <v>42</v>
      </c>
      <c r="J24" s="25">
        <v>0.69047619047619047</v>
      </c>
      <c r="K24" s="24">
        <v>4</v>
      </c>
      <c r="L24" s="24">
        <v>5</v>
      </c>
      <c r="M24" s="24">
        <v>0</v>
      </c>
      <c r="N24" s="24">
        <v>19</v>
      </c>
      <c r="O24" s="24">
        <v>14</v>
      </c>
      <c r="P24" s="24">
        <v>1.3571428571428572</v>
      </c>
      <c r="Q24" s="24">
        <v>5</v>
      </c>
      <c r="R24" s="24">
        <v>1</v>
      </c>
      <c r="S24" s="24">
        <v>10</v>
      </c>
      <c r="T24" s="24">
        <v>15</v>
      </c>
      <c r="U24" s="25">
        <v>0.66666666666666663</v>
      </c>
      <c r="V24" s="24">
        <v>58</v>
      </c>
      <c r="W24" s="24">
        <v>110</v>
      </c>
      <c r="X24" s="25">
        <v>0.52727272727272723</v>
      </c>
      <c r="Y24" s="24">
        <v>0</v>
      </c>
      <c r="Z24" s="24">
        <v>5</v>
      </c>
      <c r="AA24" s="25">
        <v>0</v>
      </c>
      <c r="AB24" s="24">
        <v>724</v>
      </c>
      <c r="AC24" s="24"/>
      <c r="AD24" s="24"/>
      <c r="AE24" s="24">
        <v>0</v>
      </c>
      <c r="AF24" s="24">
        <v>0</v>
      </c>
      <c r="AG24" s="25"/>
      <c r="AH24" s="24">
        <v>547</v>
      </c>
      <c r="AI24" s="24">
        <v>611</v>
      </c>
      <c r="AJ24" s="25">
        <v>0.89525368248772508</v>
      </c>
      <c r="AK24" s="24">
        <v>31</v>
      </c>
      <c r="AL24" s="24">
        <v>50</v>
      </c>
      <c r="AM24" s="26">
        <v>0.62</v>
      </c>
      <c r="AN24" s="25">
        <v>8.1833060556464818E-2</v>
      </c>
      <c r="AO24" s="24">
        <v>17</v>
      </c>
      <c r="AP24" s="24">
        <v>7</v>
      </c>
      <c r="AQ24" s="24">
        <v>4</v>
      </c>
      <c r="AR24" s="24">
        <v>2</v>
      </c>
      <c r="AS24" s="24">
        <v>1</v>
      </c>
      <c r="AT24" s="13">
        <v>14</v>
      </c>
      <c r="AU24" s="24">
        <v>7</v>
      </c>
      <c r="AV24" s="17">
        <v>0.875</v>
      </c>
      <c r="AW24" s="17">
        <v>0.875</v>
      </c>
      <c r="AX24" s="24">
        <v>600</v>
      </c>
      <c r="AY24" s="17">
        <v>0.83333333333333337</v>
      </c>
      <c r="AZ24" s="24">
        <v>0</v>
      </c>
      <c r="BA24" s="24">
        <v>0</v>
      </c>
      <c r="BB24" s="24">
        <v>2</v>
      </c>
      <c r="BC24" s="24">
        <v>0</v>
      </c>
      <c r="BD24" s="25">
        <v>0</v>
      </c>
      <c r="BE24" s="24">
        <v>2</v>
      </c>
      <c r="BF24" s="24">
        <v>2</v>
      </c>
      <c r="BG24" s="25">
        <v>1</v>
      </c>
      <c r="BH24" s="2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restit par joueur</vt:lpstr>
      <vt:lpstr>DATA CL 19-20</vt:lpstr>
      <vt:lpstr>DATA CL 20-21</vt:lpstr>
      <vt:lpstr>DATA CL 18-19</vt:lpstr>
      <vt:lpstr>DATA CL 17-18</vt:lpstr>
      <vt:lpstr>DATA CL 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Thibaut Brossard</dc:creator>
  <cp:lastModifiedBy>Thibaut Brossard</cp:lastModifiedBy>
  <dcterms:created xsi:type="dcterms:W3CDTF">2021-02-13T20:58:37Z</dcterms:created>
  <dcterms:modified xsi:type="dcterms:W3CDTF">2021-06-04T15:16:53Z</dcterms:modified>
</cp:coreProperties>
</file>